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D14"/>
  <c r="D15"/>
  <c r="D16"/>
  <c r="D17"/>
  <c r="D18"/>
  <c r="D19"/>
  <c r="D20"/>
  <c r="D21"/>
  <c r="D12"/>
  <c r="D11"/>
  <c r="H22"/>
  <c r="H10"/>
  <c r="H8"/>
  <c r="I8" s="1"/>
  <c r="G11"/>
  <c r="G12"/>
  <c r="G13"/>
  <c r="G14"/>
  <c r="G15"/>
  <c r="G16"/>
  <c r="G17"/>
  <c r="G18"/>
  <c r="G19"/>
  <c r="G20"/>
  <c r="G21"/>
  <c r="G22"/>
  <c r="G10"/>
  <c r="G9" l="1"/>
  <c r="G6" s="1"/>
  <c r="I10"/>
  <c r="I22"/>
  <c r="F11"/>
  <c r="H11" s="1"/>
  <c r="B9"/>
  <c r="B6" s="1"/>
  <c r="F12" l="1"/>
  <c r="H12" s="1"/>
  <c r="F13" l="1"/>
  <c r="H13" s="1"/>
  <c r="I12"/>
  <c r="I11"/>
  <c r="F14" l="1"/>
  <c r="H14" s="1"/>
  <c r="F15" l="1"/>
  <c r="I13"/>
  <c r="H15" l="1"/>
  <c r="F16"/>
  <c r="F17"/>
  <c r="H17" s="1"/>
  <c r="I14"/>
  <c r="H16" l="1"/>
  <c r="I16" s="1"/>
  <c r="F21"/>
  <c r="H21" s="1"/>
  <c r="I21" s="1"/>
  <c r="F19"/>
  <c r="H19" s="1"/>
  <c r="I19" s="1"/>
  <c r="F18"/>
  <c r="H18" s="1"/>
  <c r="I15"/>
  <c r="F20" l="1"/>
  <c r="I17"/>
  <c r="H20" l="1"/>
  <c r="H9" s="1"/>
  <c r="H6" s="1"/>
  <c r="I18"/>
  <c r="I20" l="1"/>
  <c r="I9" s="1"/>
  <c r="I6" l="1"/>
</calcChain>
</file>

<file path=xl/sharedStrings.xml><?xml version="1.0" encoding="utf-8"?>
<sst xmlns="http://schemas.openxmlformats.org/spreadsheetml/2006/main" count="33" uniqueCount="28">
  <si>
    <t>Наименование муниципального образования</t>
  </si>
  <si>
    <t>Группа муниципального образования по оплате труда</t>
  </si>
  <si>
    <t>Количество должностных окладов,учитываемых при формировании годового фонда оплаты труда</t>
  </si>
  <si>
    <t>Базовый должностной оклад, учитываемый при формировании годового фонда оплаты труда, в руб.</t>
  </si>
  <si>
    <t>Всего:</t>
  </si>
  <si>
    <t>Х</t>
  </si>
  <si>
    <t>в том числе:</t>
  </si>
  <si>
    <t>муниципальный район</t>
  </si>
  <si>
    <t>сельские поселения:</t>
  </si>
  <si>
    <t>Администрация Большесырского сельсовета</t>
  </si>
  <si>
    <t>Администрация Грузенского сельсовета</t>
  </si>
  <si>
    <t>Администрация Еловского сельсовета</t>
  </si>
  <si>
    <t>Администрация Кожановского сельсовета</t>
  </si>
  <si>
    <t>Администрация Красненского сельсовета</t>
  </si>
  <si>
    <t>Администрация Огурского сельсовета</t>
  </si>
  <si>
    <t>Администрация Приморского сельсовета</t>
  </si>
  <si>
    <t>Администрация Петропавловского сельсовета</t>
  </si>
  <si>
    <t>Администрация Ровненского сельсовета</t>
  </si>
  <si>
    <t>Администрация Тюльковского сельсовета</t>
  </si>
  <si>
    <t>Администрация Черемушкинского сельсовета</t>
  </si>
  <si>
    <t>Администрация Чистопольского сельсовета</t>
  </si>
  <si>
    <t>Администрация п.Балахта</t>
  </si>
  <si>
    <r>
      <t>Численность работников органов местного самоуправления (</t>
    </r>
    <r>
      <rPr>
        <sz val="10"/>
        <color indexed="10"/>
        <rFont val="Times New Roman"/>
        <family val="1"/>
        <charset val="204"/>
      </rPr>
      <t>за исключением Главы муниц образ</t>
    </r>
    <r>
      <rPr>
        <sz val="10"/>
        <rFont val="Times New Roman"/>
        <family val="1"/>
        <charset val="204"/>
      </rPr>
      <t>), учтенная в бюджете</t>
    </r>
  </si>
  <si>
    <t xml:space="preserve">всего фонд на 2019 год </t>
  </si>
  <si>
    <r>
      <t xml:space="preserve">Расчет расходов на оплату труда работников органов местного самоуправления (за исключением персонала по охране и обслуживанию административных зданий и водителей) по решению вопросов местного значения, учтенных в бюджете Балахтинского района на </t>
    </r>
    <r>
      <rPr>
        <b/>
        <sz val="16"/>
        <rFont val="Times New Roman"/>
        <family val="1"/>
        <charset val="204"/>
      </rPr>
      <t xml:space="preserve">2019 год </t>
    </r>
    <r>
      <rPr>
        <b/>
        <sz val="12"/>
        <rFont val="Times New Roman"/>
        <family val="1"/>
        <charset val="204"/>
      </rPr>
      <t xml:space="preserve">* </t>
    </r>
  </si>
  <si>
    <t xml:space="preserve"> фонд оплаты главы на  2019г.</t>
  </si>
  <si>
    <t>фонд муницип служащих на  2019г.</t>
  </si>
  <si>
    <r>
      <t>Размер денежного вознаграждения главы городского(сельского) поселения, руб. на  2019</t>
    </r>
    <r>
      <rPr>
        <b/>
        <sz val="14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</si>
</sst>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0" fillId="0" borderId="0" xfId="0" applyFont="1"/>
    <xf numFmtId="164" fontId="3" fillId="3" borderId="1" xfId="0" applyNumberFormat="1" applyFont="1" applyFill="1" applyBorder="1"/>
    <xf numFmtId="0" fontId="6" fillId="3" borderId="1" xfId="0" applyFont="1" applyFill="1" applyBorder="1"/>
    <xf numFmtId="2" fontId="3" fillId="3" borderId="1" xfId="0" applyNumberFormat="1" applyFont="1" applyFill="1" applyBorder="1"/>
    <xf numFmtId="1" fontId="3" fillId="3" borderId="1" xfId="0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/>
    <xf numFmtId="0" fontId="7" fillId="3" borderId="1" xfId="0" applyFont="1" applyFill="1" applyBorder="1"/>
    <xf numFmtId="0" fontId="5" fillId="3" borderId="1" xfId="0" applyFont="1" applyFill="1" applyBorder="1"/>
    <xf numFmtId="1" fontId="5" fillId="3" borderId="1" xfId="0" applyNumberFormat="1" applyFont="1" applyFill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25"/>
  <sheetViews>
    <sheetView tabSelected="1" zoomScaleNormal="100" workbookViewId="0">
      <selection activeCell="A3" sqref="A3:I4"/>
    </sheetView>
  </sheetViews>
  <sheetFormatPr defaultRowHeight="15"/>
  <cols>
    <col min="1" max="1" width="30.85546875" customWidth="1"/>
    <col min="4" max="4" width="10.140625" customWidth="1"/>
    <col min="7" max="7" width="14.140625" customWidth="1"/>
    <col min="8" max="8" width="14.28515625" customWidth="1"/>
    <col min="9" max="9" width="13.85546875" customWidth="1"/>
  </cols>
  <sheetData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20" t="s">
        <v>24</v>
      </c>
      <c r="B3" s="20"/>
      <c r="C3" s="20"/>
      <c r="D3" s="20"/>
      <c r="E3" s="20"/>
      <c r="F3" s="20"/>
      <c r="G3" s="20"/>
      <c r="H3" s="20"/>
      <c r="I3" s="20"/>
    </row>
    <row r="4" spans="1:9" ht="36.75" customHeight="1">
      <c r="A4" s="20"/>
      <c r="B4" s="20"/>
      <c r="C4" s="20"/>
      <c r="D4" s="20"/>
      <c r="E4" s="20"/>
      <c r="F4" s="20"/>
      <c r="G4" s="20"/>
      <c r="H4" s="20"/>
      <c r="I4" s="20"/>
    </row>
    <row r="5" spans="1:9" ht="204">
      <c r="A5" s="3" t="s">
        <v>0</v>
      </c>
      <c r="B5" s="3" t="s">
        <v>22</v>
      </c>
      <c r="C5" s="3" t="s">
        <v>1</v>
      </c>
      <c r="D5" s="12" t="s">
        <v>27</v>
      </c>
      <c r="E5" s="3" t="s">
        <v>2</v>
      </c>
      <c r="F5" s="3" t="s">
        <v>3</v>
      </c>
      <c r="G5" s="3" t="s">
        <v>25</v>
      </c>
      <c r="H5" s="3" t="s">
        <v>26</v>
      </c>
      <c r="I5" s="11" t="s">
        <v>23</v>
      </c>
    </row>
    <row r="6" spans="1:9">
      <c r="A6" s="4" t="s">
        <v>4</v>
      </c>
      <c r="B6" s="5">
        <f>B8+B9+13</f>
        <v>120</v>
      </c>
      <c r="C6" s="13" t="s">
        <v>5</v>
      </c>
      <c r="D6" s="13"/>
      <c r="E6" s="13" t="s">
        <v>5</v>
      </c>
      <c r="F6" s="13" t="s">
        <v>5</v>
      </c>
      <c r="G6" s="13">
        <f>G8+G9</f>
        <v>7374144</v>
      </c>
      <c r="H6" s="13">
        <f>H8+H9</f>
        <v>40531836.825600013</v>
      </c>
      <c r="I6" s="7">
        <f>I8+I9</f>
        <v>47905980.825599998</v>
      </c>
    </row>
    <row r="7" spans="1:9" ht="17.25" customHeight="1">
      <c r="A7" s="4" t="s">
        <v>6</v>
      </c>
      <c r="B7" s="5"/>
      <c r="C7" s="5"/>
      <c r="D7" s="5"/>
      <c r="E7" s="5"/>
      <c r="F7" s="5"/>
      <c r="G7" s="5"/>
      <c r="H7" s="5"/>
      <c r="I7" s="7"/>
    </row>
    <row r="8" spans="1:9" ht="15.75" customHeight="1">
      <c r="A8" s="4" t="s">
        <v>7</v>
      </c>
      <c r="B8" s="14">
        <v>51</v>
      </c>
      <c r="C8" s="14">
        <v>5</v>
      </c>
      <c r="D8" s="14"/>
      <c r="E8" s="14">
        <v>57.2</v>
      </c>
      <c r="F8" s="14">
        <v>4706</v>
      </c>
      <c r="G8" s="14"/>
      <c r="H8" s="14">
        <f>F8*57.2*B8*1.6</f>
        <v>21965349.120000005</v>
      </c>
      <c r="I8" s="15">
        <f>G8+H8</f>
        <v>21965349.120000005</v>
      </c>
    </row>
    <row r="9" spans="1:9" ht="15" customHeight="1">
      <c r="A9" s="4" t="s">
        <v>8</v>
      </c>
      <c r="B9" s="14">
        <f>B10+B11+B12+B13+B14+B15+B16+B17+B18+B19+B20+B21+B22</f>
        <v>56</v>
      </c>
      <c r="C9" s="14" t="s">
        <v>5</v>
      </c>
      <c r="D9" s="14"/>
      <c r="E9" s="14" t="s">
        <v>5</v>
      </c>
      <c r="F9" s="14" t="s">
        <v>5</v>
      </c>
      <c r="G9" s="14">
        <f>SUM(G10:G22)</f>
        <v>7374144</v>
      </c>
      <c r="H9" s="14">
        <f>SUM(H10:H22)</f>
        <v>18566487.705600005</v>
      </c>
      <c r="I9" s="15">
        <f>SUM(I10:I22)</f>
        <v>25940631.705599993</v>
      </c>
    </row>
    <row r="10" spans="1:9" ht="24" customHeight="1">
      <c r="A10" s="4" t="s">
        <v>9</v>
      </c>
      <c r="B10" s="5">
        <v>4</v>
      </c>
      <c r="C10" s="5">
        <v>8</v>
      </c>
      <c r="D10" s="10">
        <v>14585</v>
      </c>
      <c r="E10" s="5">
        <v>52</v>
      </c>
      <c r="F10" s="10">
        <v>3646</v>
      </c>
      <c r="G10" s="5">
        <f>D10*2*1.6*12</f>
        <v>560064</v>
      </c>
      <c r="H10" s="9">
        <f>F10*52*B10*1.6*1.08</f>
        <v>1310459.9040000001</v>
      </c>
      <c r="I10" s="16">
        <f>G10+H10</f>
        <v>1870523.9040000001</v>
      </c>
    </row>
    <row r="11" spans="1:9" ht="27" customHeight="1">
      <c r="A11" s="4" t="s">
        <v>10</v>
      </c>
      <c r="B11" s="5">
        <v>2</v>
      </c>
      <c r="C11" s="5">
        <v>8</v>
      </c>
      <c r="D11" s="10">
        <f>D10</f>
        <v>14585</v>
      </c>
      <c r="E11" s="5">
        <v>52</v>
      </c>
      <c r="F11" s="10">
        <f t="shared" ref="F11:F16" si="0">F10</f>
        <v>3646</v>
      </c>
      <c r="G11" s="5">
        <f t="shared" ref="G11:G22" si="1">D11*2*1.6*12</f>
        <v>560064</v>
      </c>
      <c r="H11" s="9">
        <f t="shared" ref="H11:H15" si="2">F11*52*B11*1.6*1.08</f>
        <v>655229.95200000005</v>
      </c>
      <c r="I11" s="16">
        <f t="shared" ref="I11:I21" si="3">G11+H11</f>
        <v>1215293.952</v>
      </c>
    </row>
    <row r="12" spans="1:9" ht="24.75" customHeight="1">
      <c r="A12" s="4" t="s">
        <v>11</v>
      </c>
      <c r="B12" s="5">
        <v>4</v>
      </c>
      <c r="C12" s="5">
        <v>8</v>
      </c>
      <c r="D12" s="10">
        <f>D10</f>
        <v>14585</v>
      </c>
      <c r="E12" s="5">
        <v>52</v>
      </c>
      <c r="F12" s="10">
        <f t="shared" si="0"/>
        <v>3646</v>
      </c>
      <c r="G12" s="5">
        <f t="shared" si="1"/>
        <v>560064</v>
      </c>
      <c r="H12" s="9">
        <f t="shared" si="2"/>
        <v>1310459.9040000001</v>
      </c>
      <c r="I12" s="16">
        <f t="shared" si="3"/>
        <v>1870523.9040000001</v>
      </c>
    </row>
    <row r="13" spans="1:9" ht="30" customHeight="1">
      <c r="A13" s="4" t="s">
        <v>12</v>
      </c>
      <c r="B13" s="5">
        <v>4</v>
      </c>
      <c r="C13" s="5">
        <v>8</v>
      </c>
      <c r="D13" s="10">
        <f t="shared" ref="D13:D21" si="4">D11</f>
        <v>14585</v>
      </c>
      <c r="E13" s="5">
        <v>52</v>
      </c>
      <c r="F13" s="10">
        <f t="shared" si="0"/>
        <v>3646</v>
      </c>
      <c r="G13" s="5">
        <f t="shared" si="1"/>
        <v>560064</v>
      </c>
      <c r="H13" s="9">
        <f t="shared" si="2"/>
        <v>1310459.9040000001</v>
      </c>
      <c r="I13" s="16">
        <f t="shared" si="3"/>
        <v>1870523.9040000001</v>
      </c>
    </row>
    <row r="14" spans="1:9" ht="24.75" customHeight="1">
      <c r="A14" s="4" t="s">
        <v>13</v>
      </c>
      <c r="B14" s="5">
        <v>3</v>
      </c>
      <c r="C14" s="5">
        <v>8</v>
      </c>
      <c r="D14" s="10">
        <f t="shared" si="4"/>
        <v>14585</v>
      </c>
      <c r="E14" s="5">
        <v>52</v>
      </c>
      <c r="F14" s="10">
        <f t="shared" si="0"/>
        <v>3646</v>
      </c>
      <c r="G14" s="5">
        <f t="shared" si="1"/>
        <v>560064</v>
      </c>
      <c r="H14" s="9">
        <f t="shared" si="2"/>
        <v>982844.92800000019</v>
      </c>
      <c r="I14" s="16">
        <f t="shared" si="3"/>
        <v>1542908.9280000003</v>
      </c>
    </row>
    <row r="15" spans="1:9" ht="26.25" customHeight="1">
      <c r="A15" s="4" t="s">
        <v>14</v>
      </c>
      <c r="B15" s="5">
        <v>4</v>
      </c>
      <c r="C15" s="5">
        <v>8</v>
      </c>
      <c r="D15" s="10">
        <f t="shared" si="4"/>
        <v>14585</v>
      </c>
      <c r="E15" s="5">
        <v>52</v>
      </c>
      <c r="F15" s="10">
        <f t="shared" si="0"/>
        <v>3646</v>
      </c>
      <c r="G15" s="5">
        <f t="shared" si="1"/>
        <v>560064</v>
      </c>
      <c r="H15" s="9">
        <f t="shared" si="2"/>
        <v>1310459.9040000001</v>
      </c>
      <c r="I15" s="16">
        <f t="shared" si="3"/>
        <v>1870523.9040000001</v>
      </c>
    </row>
    <row r="16" spans="1:9" ht="26.25" customHeight="1">
      <c r="A16" s="4" t="s">
        <v>15</v>
      </c>
      <c r="B16" s="5">
        <v>5</v>
      </c>
      <c r="C16" s="5">
        <v>8</v>
      </c>
      <c r="D16" s="10">
        <f t="shared" si="4"/>
        <v>14585</v>
      </c>
      <c r="E16" s="5">
        <v>52</v>
      </c>
      <c r="F16" s="10">
        <f t="shared" si="0"/>
        <v>3646</v>
      </c>
      <c r="G16" s="5">
        <f t="shared" si="1"/>
        <v>560064</v>
      </c>
      <c r="H16" s="5">
        <f>F16*52*1.08*B16*1.6</f>
        <v>1638074.8800000001</v>
      </c>
      <c r="I16" s="16">
        <f t="shared" si="3"/>
        <v>2198138.8799999999</v>
      </c>
    </row>
    <row r="17" spans="1:9" ht="26.25" customHeight="1">
      <c r="A17" s="4" t="s">
        <v>16</v>
      </c>
      <c r="B17" s="5">
        <v>4</v>
      </c>
      <c r="C17" s="5">
        <v>8</v>
      </c>
      <c r="D17" s="10">
        <f t="shared" si="4"/>
        <v>14585</v>
      </c>
      <c r="E17" s="5">
        <v>52</v>
      </c>
      <c r="F17" s="10">
        <f>F15</f>
        <v>3646</v>
      </c>
      <c r="G17" s="5">
        <f t="shared" si="1"/>
        <v>560064</v>
      </c>
      <c r="H17" s="9">
        <f t="shared" ref="H17:H18" si="5">F17*52*1.08*B17*1.6</f>
        <v>1310459.9040000001</v>
      </c>
      <c r="I17" s="16">
        <f t="shared" si="3"/>
        <v>1870523.9040000001</v>
      </c>
    </row>
    <row r="18" spans="1:9" ht="27.75" customHeight="1">
      <c r="A18" s="4" t="s">
        <v>17</v>
      </c>
      <c r="B18" s="5">
        <v>4</v>
      </c>
      <c r="C18" s="5">
        <v>8</v>
      </c>
      <c r="D18" s="10">
        <f t="shared" si="4"/>
        <v>14585</v>
      </c>
      <c r="E18" s="5">
        <v>52</v>
      </c>
      <c r="F18" s="10">
        <f>F17</f>
        <v>3646</v>
      </c>
      <c r="G18" s="5">
        <f t="shared" si="1"/>
        <v>560064</v>
      </c>
      <c r="H18" s="9">
        <f t="shared" si="5"/>
        <v>1310459.9040000001</v>
      </c>
      <c r="I18" s="16">
        <f t="shared" si="3"/>
        <v>1870523.9040000001</v>
      </c>
    </row>
    <row r="19" spans="1:9" ht="26.25" customHeight="1">
      <c r="A19" s="4" t="s">
        <v>18</v>
      </c>
      <c r="B19" s="5">
        <v>5</v>
      </c>
      <c r="C19" s="5">
        <v>8</v>
      </c>
      <c r="D19" s="10">
        <f t="shared" si="4"/>
        <v>14585</v>
      </c>
      <c r="E19" s="5">
        <v>52</v>
      </c>
      <c r="F19" s="10">
        <f>F16</f>
        <v>3646</v>
      </c>
      <c r="G19" s="5">
        <f t="shared" si="1"/>
        <v>560064</v>
      </c>
      <c r="H19" s="5">
        <f>F19*52*1.08*B19*1.6</f>
        <v>1638074.8800000001</v>
      </c>
      <c r="I19" s="16">
        <f>G19+H19</f>
        <v>2198138.8799999999</v>
      </c>
    </row>
    <row r="20" spans="1:9" ht="25.5" customHeight="1">
      <c r="A20" s="4" t="s">
        <v>19</v>
      </c>
      <c r="B20" s="8">
        <v>4</v>
      </c>
      <c r="C20" s="5">
        <v>8</v>
      </c>
      <c r="D20" s="10">
        <f t="shared" si="4"/>
        <v>14585</v>
      </c>
      <c r="E20" s="5">
        <v>52</v>
      </c>
      <c r="F20" s="10">
        <f>F18</f>
        <v>3646</v>
      </c>
      <c r="G20" s="5">
        <f t="shared" si="1"/>
        <v>560064</v>
      </c>
      <c r="H20" s="9">
        <f>F20*52*1.08*B20*1.6</f>
        <v>1310459.9040000001</v>
      </c>
      <c r="I20" s="16">
        <f t="shared" si="3"/>
        <v>1870523.9040000001</v>
      </c>
    </row>
    <row r="21" spans="1:9" ht="29.25" customHeight="1">
      <c r="A21" s="4" t="s">
        <v>20</v>
      </c>
      <c r="B21" s="5">
        <v>5</v>
      </c>
      <c r="C21" s="5">
        <v>8</v>
      </c>
      <c r="D21" s="10">
        <f t="shared" si="4"/>
        <v>14585</v>
      </c>
      <c r="E21" s="5">
        <v>52</v>
      </c>
      <c r="F21" s="10">
        <f>F16</f>
        <v>3646</v>
      </c>
      <c r="G21" s="5">
        <f t="shared" si="1"/>
        <v>560064</v>
      </c>
      <c r="H21" s="5">
        <f>F21*52*1.08*B21*1.6</f>
        <v>1638074.8800000001</v>
      </c>
      <c r="I21" s="16">
        <f t="shared" si="3"/>
        <v>2198138.8799999999</v>
      </c>
    </row>
    <row r="22" spans="1:9" ht="15" customHeight="1">
      <c r="A22" s="4" t="s">
        <v>21</v>
      </c>
      <c r="B22" s="17">
        <v>8</v>
      </c>
      <c r="C22" s="18">
        <v>7</v>
      </c>
      <c r="D22" s="19">
        <v>17015</v>
      </c>
      <c r="E22" s="18">
        <v>53.7</v>
      </c>
      <c r="F22" s="19">
        <v>3827</v>
      </c>
      <c r="G22" s="5">
        <f t="shared" si="1"/>
        <v>653376</v>
      </c>
      <c r="H22" s="9">
        <f>F22*53.7*1.08*B22*1.6</f>
        <v>2840968.8576000007</v>
      </c>
      <c r="I22" s="16">
        <f>G22+H22</f>
        <v>3494344.8576000007</v>
      </c>
    </row>
    <row r="23" spans="1:9">
      <c r="A23" s="1"/>
      <c r="B23" s="2"/>
      <c r="C23" s="2"/>
      <c r="D23" s="2"/>
      <c r="E23" s="2"/>
      <c r="F23" s="2"/>
      <c r="G23" s="2"/>
      <c r="H23" s="2"/>
      <c r="I23" s="2"/>
    </row>
    <row r="24" spans="1:9">
      <c r="A24" s="6"/>
      <c r="B24" s="6"/>
      <c r="C24" s="6"/>
      <c r="D24" s="6"/>
      <c r="E24" s="6"/>
      <c r="F24" s="6"/>
      <c r="G24" s="6"/>
      <c r="H24" s="6"/>
      <c r="I24" s="6"/>
    </row>
    <row r="25" spans="1:9">
      <c r="A25" s="6"/>
      <c r="B25" s="6"/>
      <c r="C25" s="6"/>
      <c r="D25" s="6"/>
      <c r="E25" s="6"/>
      <c r="F25" s="6"/>
      <c r="G25" s="6"/>
      <c r="H25" s="6"/>
      <c r="I25" s="6"/>
    </row>
  </sheetData>
  <mergeCells count="1">
    <mergeCell ref="A3:I4"/>
  </mergeCells>
  <pageMargins left="1.7716535433070868" right="0" top="0" bottom="0" header="0.31496062992125984" footer="0.31496062992125984"/>
  <pageSetup paperSize="9" scale="8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2018-11-09T03:43:31Z</dcterms:modified>
</cp:coreProperties>
</file>