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9035" windowHeight="11970" tabRatio="877"/>
  </bookViews>
  <sheets>
    <sheet name="Прил№1 к подпрограмме 1" sheetId="1" r:id="rId1"/>
    <sheet name="Прил №2 к подпрограмме 1" sheetId="2" r:id="rId2"/>
    <sheet name="прил.№1 к подпрограмме 2" sheetId="10" r:id="rId3"/>
    <sheet name="прил.№2 к подпрограмме 2" sheetId="9" r:id="rId4"/>
    <sheet name="Прил№1 к подпрограмме 3" sheetId="3" r:id="rId5"/>
    <sheet name="Прил.№2 к подпрограмме 3" sheetId="4" r:id="rId6"/>
    <sheet name="прил.№1 к подпрограмме 4" sheetId="5" r:id="rId7"/>
    <sheet name="прил.№2 к подпрограмме 4" sheetId="6" r:id="rId8"/>
  </sheets>
  <definedNames>
    <definedName name="_xlnm.Print_Area" localSheetId="1">'Прил №2 к подпрограмме 1'!$A$1:$K$20</definedName>
    <definedName name="_xlnm.Print_Area" localSheetId="0">'Прил№1 к подпрограмме 1'!$A$1:$I$14</definedName>
  </definedNames>
  <calcPr calcId="145621"/>
</workbook>
</file>

<file path=xl/calcChain.xml><?xml version="1.0" encoding="utf-8"?>
<calcChain xmlns="http://schemas.openxmlformats.org/spreadsheetml/2006/main">
  <c r="H14" i="2" l="1"/>
  <c r="I14" i="2"/>
  <c r="G14" i="2"/>
  <c r="J14" i="2" l="1"/>
  <c r="J12" i="2"/>
  <c r="J13" i="2"/>
  <c r="H13" i="9" l="1"/>
  <c r="I13" i="9"/>
  <c r="G13" i="9"/>
  <c r="J11" i="9"/>
  <c r="J10" i="2" l="1"/>
  <c r="J11" i="2"/>
  <c r="H17" i="2"/>
  <c r="I17" i="2"/>
  <c r="G17" i="2"/>
  <c r="H11" i="6" l="1"/>
  <c r="I11" i="6"/>
  <c r="G11" i="6"/>
  <c r="H14" i="4" l="1"/>
  <c r="I14" i="4"/>
  <c r="G14" i="4"/>
  <c r="H11" i="4"/>
  <c r="I11" i="4"/>
  <c r="G11" i="4"/>
  <c r="G15" i="4" l="1"/>
  <c r="I15" i="4"/>
  <c r="H15" i="4"/>
  <c r="J9" i="9"/>
  <c r="J10" i="9"/>
  <c r="J9" i="2" l="1"/>
  <c r="J16" i="2"/>
  <c r="G18" i="2"/>
  <c r="H18" i="2"/>
  <c r="I18" i="2"/>
  <c r="A20" i="2"/>
  <c r="J17" i="2" l="1"/>
  <c r="J18" i="2" l="1"/>
  <c r="J10" i="4"/>
  <c r="I14" i="9" l="1"/>
  <c r="H14" i="9"/>
  <c r="J12" i="9"/>
  <c r="G14" i="9" l="1"/>
  <c r="J14" i="9" s="1"/>
  <c r="J13" i="9"/>
  <c r="A13" i="6" l="1"/>
  <c r="J10" i="6"/>
  <c r="J9" i="6"/>
  <c r="J11" i="6" l="1"/>
  <c r="A17" i="4"/>
  <c r="J13" i="4"/>
  <c r="J14" i="4" s="1"/>
  <c r="J9" i="4"/>
  <c r="J11" i="4" s="1"/>
  <c r="J15" i="4" l="1"/>
</calcChain>
</file>

<file path=xl/sharedStrings.xml><?xml version="1.0" encoding="utf-8"?>
<sst xmlns="http://schemas.openxmlformats.org/spreadsheetml/2006/main" count="245" uniqueCount="99">
  <si>
    <t>Цель, целевые индикаторы</t>
  </si>
  <si>
    <t>Единица измерения</t>
  </si>
  <si>
    <t>№  п/п</t>
  </si>
  <si>
    <t>Источник информации</t>
  </si>
  <si>
    <t>Перечень целевых индикаторов подпрограммы</t>
  </si>
  <si>
    <t>Наименование  программы, подпрограммы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</si>
  <si>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</si>
  <si>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</si>
  <si>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</si>
  <si>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</si>
  <si>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</si>
  <si>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</si>
  <si>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</si>
  <si>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>Расходы (тыс. руб.), годы</t>
  </si>
  <si>
    <t xml:space="preserve">Перечень мероприятий подпрограммы </t>
  </si>
  <si>
    <t>Начальник отдела культуры и молодежной политики                                                                                                                           О.В. Климанова</t>
  </si>
  <si>
    <t>ведомственная отчетность</t>
  </si>
  <si>
    <t>Отдел культуры и молодежной политики</t>
  </si>
  <si>
    <t>Итого на период      2019-2021</t>
  </si>
  <si>
    <t>Обеспечение деятельности оказание услуг подведомственных учреждений</t>
  </si>
  <si>
    <t>058</t>
  </si>
  <si>
    <t>611</t>
  </si>
  <si>
    <t>ИТОГО по задаче 1</t>
  </si>
  <si>
    <t>ИТОГО по задаче 2</t>
  </si>
  <si>
    <t>ВСЕГО по подпрограмме</t>
  </si>
  <si>
    <t>612</t>
  </si>
  <si>
    <t>Приобретение материально-технической базы</t>
  </si>
  <si>
    <t>Приложение № 1 к подпрограмме 1 "Вовлечение молодежи Балахтинского района в социальную практику"</t>
  </si>
  <si>
    <t>Приложение № 2 к подпрограмме 1 "Вовлечение молодежи Балахтинского района в социальную практику"</t>
  </si>
  <si>
    <t>Приложение № 1 к подпрограмме 2 "Патриотическое воспитание молодежи Балахтинского района"</t>
  </si>
  <si>
    <t>Приложение № 2 к подпрограмме 2 "Патриотическое воспитание молодежи Балахтинского района"</t>
  </si>
  <si>
    <t>Приложение № 1 к подпрограмме 3 "Развитие Балахтинского молодежного центра"</t>
  </si>
  <si>
    <t>Приложение № 2 к подпрограмме 3 "Развитие Балахтинского молодежного центра"</t>
  </si>
  <si>
    <t>Приложение № 1 к подпрограмме 4 "Развитие ресурсного центра Балахтинского района "</t>
  </si>
  <si>
    <t>Приложение № 2 к подпрограмме 4 "Развитие ресурсного центра Балахтинского района"</t>
  </si>
  <si>
    <t>Цель подпрограммы: Создание условий успешной социализации и эффективной самореализации молодежи Балахтинского района</t>
  </si>
  <si>
    <t>Цель подпрограммы: Создание условий для развития системы патриотического воспитания молодежи Балахтинского района</t>
  </si>
  <si>
    <t>Цель подпрограммы: Развитие молодежного центра как инфраструктурного объекта Балахтинского района обеспечивающего реализацию основных направлений молодежной политики Красноярского края</t>
  </si>
  <si>
    <t>Цель подпрограммы: Создание благоприятных условий для развития социально - ориентированных некоммерческих организаций на территории Балахтинского района</t>
  </si>
  <si>
    <t>Удельный вес молодых граждан, проживающих в Балахтинском районе, вовлеченных в социально-экономические, молодежные проекты, к общему количеству молодых граждан, проживающих в Балахтинском районе</t>
  </si>
  <si>
    <t>%</t>
  </si>
  <si>
    <t>Количество проектов, реализуемых молодежью района</t>
  </si>
  <si>
    <t>ед.</t>
  </si>
  <si>
    <t xml:space="preserve">Количество трудоустроенных молодых людей </t>
  </si>
  <si>
    <t>Количество молодых людей вовлеченных в добровольческую и волонтерскую деятельность</t>
  </si>
  <si>
    <t>Количество благо получателей - граждан, проживающих в Балахтинском районе, получающих безвозмездные услуги от добровольческой и волонтерской деятельности</t>
  </si>
  <si>
    <t>чел.</t>
  </si>
  <si>
    <t>увеличение молодых граждан, вовлеченных в социально-экономические,     молодежные проекты до 72%</t>
  </si>
  <si>
    <t>Задача 2 "Организация трудоустройства подростков и молодежи"</t>
  </si>
  <si>
    <t>0707</t>
  </si>
  <si>
    <t>количество трудоустроенных молодых людей 200 человек</t>
  </si>
  <si>
    <t>Удельный вес молодых граждан, проживающих в Балахтинском районе, являющихся членами или участниками клубов патриотической направленности, прошедших подготовку к военной службе в Вооружонных Силах Российской Федерации, в их общей численности</t>
  </si>
  <si>
    <t>Удельный вес молодых граждан, проживающих в балахтинском районе, участников патриотических мероприятий</t>
  </si>
  <si>
    <t>Удельный вес молодых людей, вовлеченных в организацию и проведение мероприятий по профилактике негативных проявлений, в молодежной среде</t>
  </si>
  <si>
    <t xml:space="preserve">увеличичение количество патриотических клубов и объединений до 60%. </t>
  </si>
  <si>
    <t>Удельный вес молодых граждан, вовлеченных в культурно-массовые мероприятия</t>
  </si>
  <si>
    <t>Количество участников образовательных мероприятий, направленных на повышение профессиональных компетенций в сфере молодежной политики</t>
  </si>
  <si>
    <t>Кколичество активистов, организаторов и участников проектов и мероприятий Молодежного центра и краевых инфраструктурных проектов</t>
  </si>
  <si>
    <t>Количество клубов и объединений творческой, спортивной и досуговой направленности</t>
  </si>
  <si>
    <t>Количества партнеров и спонсоров, со организаторов мероприятий и проектов для подростков и молодежи</t>
  </si>
  <si>
    <t>Количество молодых людей, участников медиа-проектов</t>
  </si>
  <si>
    <t>Количество публикаций и видеосюжетов в социальных сетях и СМИ</t>
  </si>
  <si>
    <t>Количество военно-патриотических, военно-технических, военно-спортивных клубов и объединений в Балахтинском районе</t>
  </si>
  <si>
    <t>Начальник отдела культуры и молодежной политики                                                                                                                                          О.В.Климанова</t>
  </si>
  <si>
    <t>Задача 1 "Формировать материально-техническую, методическую, информационную базу для развития системы духовно-нравственного, патриотического воспитания, здорового образа жизни подростков и молодежи Балахтинского района</t>
  </si>
  <si>
    <t>0530000650</t>
  </si>
  <si>
    <t>Количество активистов, организаторов и участников проектов и мероприятий молодежного центра составит 120 чел.</t>
  </si>
  <si>
    <t>Задача 2 "Создавать условия для реализации социальных практик и развития лидерских качеств молодежи; организовать творческую и досуговую деятельность на базе молодежного центра; объединить стремление и ресурсы учреждений и организаций, нацеленных на качественную работу с подростками и молодежью, на основе партнерских отношений; организовать информационное обеспечение деятельности молодежного центра, тиражирование и позиционирование качественного опыта"</t>
  </si>
  <si>
    <t xml:space="preserve">Количество благо получателей-граждан, проживающих в Балахтинском районе, получающих безвозмездные услуги от участия в молодежных социально-экономических проектах </t>
  </si>
  <si>
    <t>Количество пользователей ресурсами привлекаемых специалистов и технического сопровождения для развития НКО и грантовой практики</t>
  </si>
  <si>
    <t>Количество семинаров, мастер-классов, тренингов, консультаций узких специалистов</t>
  </si>
  <si>
    <t>Количество привлеченных грантов и субсидий</t>
  </si>
  <si>
    <t>Задача 1  Ресурсное сопровождение в подготовке к грантовым конкурсам и социальному проектированию; организация мероприятий для НКО по привлечению грантовых и внебюджетных средств</t>
  </si>
  <si>
    <t>0540000650</t>
  </si>
  <si>
    <t>Предоставление субсидии для НКО на конкурсной основе</t>
  </si>
  <si>
    <t>Софинансирование к субсидии для НКО на конкурсной основе</t>
  </si>
  <si>
    <t>0510000950</t>
  </si>
  <si>
    <t>0510074560</t>
  </si>
  <si>
    <t>0510007710</t>
  </si>
  <si>
    <t>0510007720</t>
  </si>
  <si>
    <t>0510000960</t>
  </si>
  <si>
    <t>Задача 1 Вовлечение молодежи в социальные проекты; организация добровольческой и волонтерской деятельности</t>
  </si>
  <si>
    <t>05100S7720</t>
  </si>
  <si>
    <t>Задача 1: Увеличение числа и укрепление материально-технического оснащения патриотических клубов и объединений, осуществляющих подготовку допризывной молодежи; участие в организации мероприятий по подготовке допризывной и призывной молодежи к службе в рядах; создание условий для изучения истории и подвигов героев Отечества; организация мероприятий по профилактике негативных проявлений в молодежной среде Российской армии;</t>
  </si>
  <si>
    <t xml:space="preserve">Субсидия бюджетам муниципальных образований на развитие системы  патриотического воспитания </t>
  </si>
  <si>
    <t>0520074540</t>
  </si>
  <si>
    <t xml:space="preserve">Софинансирование к субсидии бюджетам муниципальных образований на развитие системы  патриотического воспитания </t>
  </si>
  <si>
    <t>05200S4540</t>
  </si>
  <si>
    <t>Субсидия бюдетам муниципального образования на поддержку деятельности муниципальных молодежных центров</t>
  </si>
  <si>
    <t>0520074560</t>
  </si>
  <si>
    <t>05200S4560</t>
  </si>
  <si>
    <t xml:space="preserve"> Софинансирование к субсидии бюдетам муниципального образования на поддержку деятельности муниципальных молодежных центров</t>
  </si>
  <si>
    <t>0530074560</t>
  </si>
  <si>
    <t>Количество привлеченных субсидий и грантов состаит 9 ед.</t>
  </si>
  <si>
    <t>Поддержка и развитие молодежных лидеров</t>
  </si>
  <si>
    <t>Участие в региональных и федеральных проектах, конкурсах и мероприятиях</t>
  </si>
  <si>
    <t>Реализация мероприятий по организации летнего отдыха и оздоровления детей</t>
  </si>
  <si>
    <t xml:space="preserve"> Софинансирование к субсидии на участие в региональных и федеральных проектах, конкурсах и мероприятиях</t>
  </si>
  <si>
    <t>Реализация мероприятий по трудовому воспитанию несовершенолетних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</si>
</sst>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1" xfId="0" applyFont="1" applyBorder="1" applyAlignment="1">
      <alignment vertical="top" wrapText="1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2" fontId="1" fillId="0" borderId="1" xfId="0" applyNumberFormat="1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4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wrapText="1"/>
    </xf>
    <xf numFmtId="0" fontId="0" fillId="0" borderId="0" xfId="0"/>
    <xf numFmtId="0" fontId="0" fillId="0" borderId="9" xfId="0" applyBorder="1"/>
    <xf numFmtId="0" fontId="2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2" fillId="0" borderId="3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view="pageBreakPreview" zoomScaleNormal="100" zoomScaleSheetLayoutView="100" workbookViewId="0">
      <selection activeCell="B23" sqref="B23"/>
    </sheetView>
  </sheetViews>
  <sheetFormatPr defaultRowHeight="15" x14ac:dyDescent="0.25"/>
  <cols>
    <col min="1" max="1" width="4" style="2" customWidth="1"/>
    <col min="2" max="2" width="65.28515625" style="2" customWidth="1"/>
    <col min="3" max="3" width="9.5703125" style="2" customWidth="1"/>
    <col min="4" max="4" width="15.85546875" style="2" customWidth="1"/>
    <col min="5" max="5" width="13.42578125" style="2" customWidth="1"/>
    <col min="6" max="6" width="13.5703125" style="2" customWidth="1"/>
    <col min="7" max="7" width="12.85546875" style="2" customWidth="1"/>
    <col min="8" max="8" width="12.28515625" style="2" customWidth="1"/>
    <col min="9" max="9" width="12.42578125" style="2" customWidth="1"/>
    <col min="10" max="16384" width="9.140625" style="2"/>
  </cols>
  <sheetData>
    <row r="1" spans="1:9" ht="54.75" customHeight="1" x14ac:dyDescent="0.25">
      <c r="G1" s="38" t="s">
        <v>27</v>
      </c>
      <c r="H1" s="38"/>
      <c r="I1" s="38"/>
    </row>
    <row r="3" spans="1:9" ht="18.75" x14ac:dyDescent="0.25">
      <c r="A3" s="37" t="s">
        <v>4</v>
      </c>
      <c r="B3" s="37"/>
      <c r="C3" s="37"/>
      <c r="D3" s="37"/>
      <c r="E3" s="37"/>
      <c r="F3" s="37"/>
      <c r="G3" s="37"/>
      <c r="H3" s="37"/>
      <c r="I3" s="37"/>
    </row>
    <row r="5" spans="1:9" ht="30.75" customHeight="1" x14ac:dyDescent="0.25">
      <c r="A5" s="34" t="s">
        <v>2</v>
      </c>
      <c r="B5" s="34" t="s">
        <v>0</v>
      </c>
      <c r="C5" s="34" t="s">
        <v>1</v>
      </c>
      <c r="D5" s="34" t="s">
        <v>3</v>
      </c>
      <c r="E5" s="42">
        <v>2017</v>
      </c>
      <c r="F5" s="42">
        <v>2018</v>
      </c>
      <c r="G5" s="42">
        <v>2019</v>
      </c>
      <c r="H5" s="42">
        <v>2020</v>
      </c>
      <c r="I5" s="42">
        <v>2021</v>
      </c>
    </row>
    <row r="6" spans="1:9" ht="21" customHeight="1" x14ac:dyDescent="0.25">
      <c r="A6" s="35"/>
      <c r="B6" s="35"/>
      <c r="C6" s="35"/>
      <c r="D6" s="35"/>
      <c r="E6" s="42"/>
      <c r="F6" s="42"/>
      <c r="G6" s="42"/>
      <c r="H6" s="42"/>
      <c r="I6" s="42"/>
    </row>
    <row r="7" spans="1:9" ht="18" customHeight="1" x14ac:dyDescent="0.25">
      <c r="A7" s="39" t="s">
        <v>35</v>
      </c>
      <c r="B7" s="40"/>
      <c r="C7" s="40"/>
      <c r="D7" s="40"/>
      <c r="E7" s="40"/>
      <c r="F7" s="40"/>
      <c r="G7" s="40"/>
      <c r="H7" s="40"/>
      <c r="I7" s="41"/>
    </row>
    <row r="8" spans="1:9" ht="65.25" customHeight="1" x14ac:dyDescent="0.25">
      <c r="A8" s="25">
        <v>1</v>
      </c>
      <c r="B8" s="1" t="s">
        <v>39</v>
      </c>
      <c r="C8" s="4" t="s">
        <v>40</v>
      </c>
      <c r="D8" s="4" t="s">
        <v>16</v>
      </c>
      <c r="E8" s="4">
        <v>48</v>
      </c>
      <c r="F8" s="4">
        <v>52</v>
      </c>
      <c r="G8" s="4">
        <v>60</v>
      </c>
      <c r="H8" s="4">
        <v>67</v>
      </c>
      <c r="I8" s="4">
        <v>72</v>
      </c>
    </row>
    <row r="9" spans="1:9" ht="31.5" x14ac:dyDescent="0.25">
      <c r="A9" s="25">
        <v>2</v>
      </c>
      <c r="B9" s="15" t="s">
        <v>41</v>
      </c>
      <c r="C9" s="4" t="s">
        <v>42</v>
      </c>
      <c r="D9" s="4" t="s">
        <v>16</v>
      </c>
      <c r="E9" s="4">
        <v>20</v>
      </c>
      <c r="F9" s="4">
        <v>23</v>
      </c>
      <c r="G9" s="4">
        <v>27</v>
      </c>
      <c r="H9" s="4">
        <v>31</v>
      </c>
      <c r="I9" s="4">
        <v>35</v>
      </c>
    </row>
    <row r="10" spans="1:9" ht="31.5" x14ac:dyDescent="0.25">
      <c r="A10" s="25">
        <v>3</v>
      </c>
      <c r="B10" s="19" t="s">
        <v>43</v>
      </c>
      <c r="C10" s="5" t="s">
        <v>42</v>
      </c>
      <c r="D10" s="5" t="s">
        <v>16</v>
      </c>
      <c r="E10" s="5">
        <v>150</v>
      </c>
      <c r="F10" s="5">
        <v>160</v>
      </c>
      <c r="G10" s="5">
        <v>175</v>
      </c>
      <c r="H10" s="5">
        <v>185</v>
      </c>
      <c r="I10" s="5">
        <v>200</v>
      </c>
    </row>
    <row r="11" spans="1:9" ht="31.5" x14ac:dyDescent="0.25">
      <c r="A11" s="25">
        <v>4</v>
      </c>
      <c r="B11" s="19" t="s">
        <v>44</v>
      </c>
      <c r="C11" s="25" t="s">
        <v>42</v>
      </c>
      <c r="D11" s="25" t="s">
        <v>16</v>
      </c>
      <c r="E11" s="25">
        <v>150</v>
      </c>
      <c r="F11" s="25">
        <v>170</v>
      </c>
      <c r="G11" s="25">
        <v>180</v>
      </c>
      <c r="H11" s="25">
        <v>190</v>
      </c>
      <c r="I11" s="25">
        <v>200</v>
      </c>
    </row>
    <row r="12" spans="1:9" ht="47.25" x14ac:dyDescent="0.25">
      <c r="A12" s="25">
        <v>5</v>
      </c>
      <c r="B12" s="1" t="s">
        <v>45</v>
      </c>
      <c r="C12" s="5" t="s">
        <v>46</v>
      </c>
      <c r="D12" s="5" t="s">
        <v>16</v>
      </c>
      <c r="E12" s="5">
        <v>1500</v>
      </c>
      <c r="F12" s="5">
        <v>1700</v>
      </c>
      <c r="G12" s="5">
        <v>2200</v>
      </c>
      <c r="H12" s="5">
        <v>2700</v>
      </c>
      <c r="I12" s="5">
        <v>3000</v>
      </c>
    </row>
    <row r="13" spans="1:9" ht="15.75" x14ac:dyDescent="0.25">
      <c r="A13" s="6"/>
      <c r="B13" s="7"/>
      <c r="C13" s="8"/>
      <c r="D13" s="8"/>
      <c r="E13" s="8"/>
      <c r="F13" s="8"/>
      <c r="G13" s="8"/>
      <c r="H13" s="8"/>
      <c r="I13" s="8"/>
    </row>
    <row r="14" spans="1:9" ht="15.75" x14ac:dyDescent="0.25">
      <c r="A14" s="36" t="s">
        <v>15</v>
      </c>
      <c r="B14" s="36"/>
      <c r="C14" s="36"/>
      <c r="D14" s="36"/>
      <c r="E14" s="36"/>
      <c r="F14" s="36"/>
      <c r="G14" s="36"/>
      <c r="H14" s="36"/>
      <c r="I14" s="36"/>
    </row>
  </sheetData>
  <mergeCells count="13">
    <mergeCell ref="A5:A6"/>
    <mergeCell ref="D5:D6"/>
    <mergeCell ref="A14:I14"/>
    <mergeCell ref="A3:I3"/>
    <mergeCell ref="G1:I1"/>
    <mergeCell ref="A7:I7"/>
    <mergeCell ref="E5:E6"/>
    <mergeCell ref="F5:F6"/>
    <mergeCell ref="G5:G6"/>
    <mergeCell ref="H5:H6"/>
    <mergeCell ref="I5:I6"/>
    <mergeCell ref="B5:B6"/>
    <mergeCell ref="C5:C6"/>
  </mergeCells>
  <pageMargins left="0.70866141732283472" right="0" top="0.74803149606299213" bottom="0" header="0" footer="0"/>
  <pageSetup paperSize="9" scale="86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view="pageBreakPreview" zoomScale="90" zoomScaleNormal="100" zoomScaleSheetLayoutView="90" workbookViewId="0">
      <selection activeCell="J14" sqref="J14"/>
    </sheetView>
  </sheetViews>
  <sheetFormatPr defaultRowHeight="15" x14ac:dyDescent="0.25"/>
  <cols>
    <col min="1" max="1" width="49.140625" style="2" customWidth="1"/>
    <col min="2" max="2" width="15.140625" style="2" customWidth="1"/>
    <col min="3" max="3" width="7.28515625" style="2" customWidth="1"/>
    <col min="4" max="4" width="7" style="2" customWidth="1"/>
    <col min="5" max="5" width="11.85546875" style="2" customWidth="1"/>
    <col min="6" max="6" width="5.140625" style="2" customWidth="1"/>
    <col min="7" max="7" width="9.28515625" style="2" customWidth="1"/>
    <col min="8" max="8" width="9.85546875" style="2" customWidth="1"/>
    <col min="9" max="9" width="9.7109375" style="2" customWidth="1"/>
    <col min="10" max="10" width="13" style="2" customWidth="1"/>
    <col min="11" max="11" width="25.85546875" style="2" customWidth="1"/>
    <col min="12" max="16384" width="9.140625" style="2"/>
  </cols>
  <sheetData>
    <row r="1" spans="1:12" ht="30" customHeight="1" x14ac:dyDescent="0.25">
      <c r="J1" s="43" t="s">
        <v>28</v>
      </c>
      <c r="K1" s="43"/>
      <c r="L1" s="22"/>
    </row>
    <row r="3" spans="1:12" ht="15.75" customHeight="1" x14ac:dyDescent="0.25">
      <c r="A3" s="37" t="s">
        <v>14</v>
      </c>
      <c r="B3" s="37"/>
      <c r="C3" s="37"/>
      <c r="D3" s="37"/>
      <c r="E3" s="37"/>
      <c r="F3" s="37"/>
      <c r="G3" s="37"/>
      <c r="H3" s="37"/>
      <c r="I3" s="37"/>
      <c r="J3" s="37"/>
      <c r="K3" s="37"/>
    </row>
    <row r="5" spans="1:12" ht="15.75" x14ac:dyDescent="0.25">
      <c r="A5" s="34" t="s">
        <v>5</v>
      </c>
      <c r="B5" s="34" t="s">
        <v>6</v>
      </c>
      <c r="C5" s="47" t="s">
        <v>7</v>
      </c>
      <c r="D5" s="48"/>
      <c r="E5" s="48"/>
      <c r="F5" s="49"/>
      <c r="G5" s="47" t="s">
        <v>13</v>
      </c>
      <c r="H5" s="48"/>
      <c r="I5" s="48"/>
      <c r="J5" s="49"/>
      <c r="K5" s="34" t="s">
        <v>8</v>
      </c>
    </row>
    <row r="6" spans="1:12" ht="47.25" x14ac:dyDescent="0.25">
      <c r="A6" s="35"/>
      <c r="B6" s="35"/>
      <c r="C6" s="23" t="s">
        <v>9</v>
      </c>
      <c r="D6" s="23" t="s">
        <v>10</v>
      </c>
      <c r="E6" s="23" t="s">
        <v>11</v>
      </c>
      <c r="F6" s="23" t="s">
        <v>12</v>
      </c>
      <c r="G6" s="23">
        <v>2019</v>
      </c>
      <c r="H6" s="23">
        <v>2020</v>
      </c>
      <c r="I6" s="23">
        <v>2021</v>
      </c>
      <c r="J6" s="23" t="s">
        <v>18</v>
      </c>
      <c r="K6" s="35"/>
    </row>
    <row r="7" spans="1:12" ht="15.75" x14ac:dyDescent="0.25">
      <c r="A7" s="44" t="s">
        <v>35</v>
      </c>
      <c r="B7" s="45"/>
      <c r="C7" s="45"/>
      <c r="D7" s="45"/>
      <c r="E7" s="45"/>
      <c r="F7" s="45"/>
      <c r="G7" s="45"/>
      <c r="H7" s="45"/>
      <c r="I7" s="45"/>
      <c r="J7" s="45"/>
      <c r="K7" s="46"/>
    </row>
    <row r="8" spans="1:12" ht="17.25" customHeight="1" x14ac:dyDescent="0.25">
      <c r="A8" s="44" t="s">
        <v>81</v>
      </c>
      <c r="B8" s="45"/>
      <c r="C8" s="45"/>
      <c r="D8" s="45"/>
      <c r="E8" s="45"/>
      <c r="F8" s="45"/>
      <c r="G8" s="45"/>
      <c r="H8" s="45"/>
      <c r="I8" s="45"/>
      <c r="J8" s="45"/>
      <c r="K8" s="46"/>
    </row>
    <row r="9" spans="1:12" ht="32.25" customHeight="1" x14ac:dyDescent="0.25">
      <c r="A9" s="1" t="s">
        <v>19</v>
      </c>
      <c r="B9" s="53" t="s">
        <v>17</v>
      </c>
      <c r="C9" s="33" t="s">
        <v>20</v>
      </c>
      <c r="D9" s="33" t="s">
        <v>49</v>
      </c>
      <c r="E9" s="33" t="s">
        <v>77</v>
      </c>
      <c r="F9" s="33" t="s">
        <v>21</v>
      </c>
      <c r="G9" s="16">
        <v>172.4</v>
      </c>
      <c r="H9" s="16">
        <v>172.4</v>
      </c>
      <c r="I9" s="16">
        <v>172.4</v>
      </c>
      <c r="J9" s="17">
        <f>G9+H9+I9</f>
        <v>517.20000000000005</v>
      </c>
      <c r="K9" s="55" t="s">
        <v>47</v>
      </c>
    </row>
    <row r="10" spans="1:12" ht="23.25" customHeight="1" x14ac:dyDescent="0.25">
      <c r="A10" s="19" t="s">
        <v>94</v>
      </c>
      <c r="B10" s="54"/>
      <c r="C10" s="33" t="s">
        <v>20</v>
      </c>
      <c r="D10" s="33" t="s">
        <v>49</v>
      </c>
      <c r="E10" s="33" t="s">
        <v>78</v>
      </c>
      <c r="F10" s="33" t="s">
        <v>21</v>
      </c>
      <c r="G10" s="16">
        <v>71.400000000000006</v>
      </c>
      <c r="H10" s="16">
        <v>70</v>
      </c>
      <c r="I10" s="16">
        <v>70</v>
      </c>
      <c r="J10" s="17">
        <f t="shared" ref="J10:J13" si="0">G10+H10+I10</f>
        <v>211.4</v>
      </c>
      <c r="K10" s="56"/>
    </row>
    <row r="11" spans="1:12" ht="31.5" customHeight="1" x14ac:dyDescent="0.25">
      <c r="A11" s="1" t="s">
        <v>95</v>
      </c>
      <c r="B11" s="54"/>
      <c r="C11" s="33" t="s">
        <v>20</v>
      </c>
      <c r="D11" s="33" t="s">
        <v>49</v>
      </c>
      <c r="E11" s="33" t="s">
        <v>79</v>
      </c>
      <c r="F11" s="33" t="s">
        <v>21</v>
      </c>
      <c r="G11" s="16">
        <v>100</v>
      </c>
      <c r="H11" s="16">
        <v>100</v>
      </c>
      <c r="I11" s="16">
        <v>100</v>
      </c>
      <c r="J11" s="17">
        <f t="shared" si="0"/>
        <v>300</v>
      </c>
      <c r="K11" s="56"/>
    </row>
    <row r="12" spans="1:12" ht="49.5" customHeight="1" x14ac:dyDescent="0.25">
      <c r="A12" s="1" t="s">
        <v>97</v>
      </c>
      <c r="B12" s="54"/>
      <c r="C12" s="33" t="s">
        <v>20</v>
      </c>
      <c r="D12" s="33" t="s">
        <v>49</v>
      </c>
      <c r="E12" s="33" t="s">
        <v>82</v>
      </c>
      <c r="F12" s="33" t="s">
        <v>21</v>
      </c>
      <c r="G12" s="16">
        <v>80</v>
      </c>
      <c r="H12" s="16">
        <v>80</v>
      </c>
      <c r="I12" s="16">
        <v>80</v>
      </c>
      <c r="J12" s="17">
        <f t="shared" si="0"/>
        <v>240</v>
      </c>
      <c r="K12" s="56"/>
    </row>
    <row r="13" spans="1:12" ht="33" customHeight="1" x14ac:dyDescent="0.25">
      <c r="A13" s="1" t="s">
        <v>96</v>
      </c>
      <c r="B13" s="54"/>
      <c r="C13" s="33" t="s">
        <v>20</v>
      </c>
      <c r="D13" s="33" t="s">
        <v>49</v>
      </c>
      <c r="E13" s="33" t="s">
        <v>80</v>
      </c>
      <c r="F13" s="33" t="s">
        <v>21</v>
      </c>
      <c r="G13" s="16">
        <v>54.9</v>
      </c>
      <c r="H13" s="16">
        <v>25</v>
      </c>
      <c r="I13" s="16">
        <v>25</v>
      </c>
      <c r="J13" s="17">
        <f t="shared" si="0"/>
        <v>104.9</v>
      </c>
      <c r="K13" s="56"/>
    </row>
    <row r="14" spans="1:12" ht="15.75" customHeight="1" x14ac:dyDescent="0.25">
      <c r="A14" s="1" t="s">
        <v>22</v>
      </c>
      <c r="B14" s="50"/>
      <c r="C14" s="51"/>
      <c r="D14" s="51"/>
      <c r="E14" s="51"/>
      <c r="F14" s="52"/>
      <c r="G14" s="16">
        <f>G13+G12+G11+G10+G9</f>
        <v>478.70000000000005</v>
      </c>
      <c r="H14" s="16">
        <f t="shared" ref="H14:I14" si="1">H13+H12+H11+H10+H9</f>
        <v>447.4</v>
      </c>
      <c r="I14" s="16">
        <f t="shared" si="1"/>
        <v>447.4</v>
      </c>
      <c r="J14" s="17">
        <f>G14+H14+I14</f>
        <v>1373.5</v>
      </c>
      <c r="K14" s="57"/>
    </row>
    <row r="15" spans="1:12" ht="15.75" x14ac:dyDescent="0.25">
      <c r="A15" s="44" t="s">
        <v>48</v>
      </c>
      <c r="B15" s="45"/>
      <c r="C15" s="45"/>
      <c r="D15" s="45"/>
      <c r="E15" s="45"/>
      <c r="F15" s="45"/>
      <c r="G15" s="45"/>
      <c r="H15" s="45"/>
      <c r="I15" s="45"/>
      <c r="J15" s="45"/>
      <c r="K15" s="46"/>
    </row>
    <row r="16" spans="1:12" ht="39.75" customHeight="1" x14ac:dyDescent="0.25">
      <c r="A16" s="1" t="s">
        <v>98</v>
      </c>
      <c r="B16" s="32" t="s">
        <v>17</v>
      </c>
      <c r="C16" s="33" t="s">
        <v>20</v>
      </c>
      <c r="D16" s="33" t="s">
        <v>49</v>
      </c>
      <c r="E16" s="33" t="s">
        <v>76</v>
      </c>
      <c r="F16" s="33" t="s">
        <v>21</v>
      </c>
      <c r="G16" s="16">
        <v>570</v>
      </c>
      <c r="H16" s="16">
        <v>490</v>
      </c>
      <c r="I16" s="16">
        <v>490</v>
      </c>
      <c r="J16" s="17">
        <f>G16+H16+I16</f>
        <v>1550</v>
      </c>
      <c r="K16" s="32" t="s">
        <v>50</v>
      </c>
    </row>
    <row r="17" spans="1:11" ht="19.5" customHeight="1" x14ac:dyDescent="0.25">
      <c r="A17" s="1" t="s">
        <v>23</v>
      </c>
      <c r="B17" s="50"/>
      <c r="C17" s="51"/>
      <c r="D17" s="51"/>
      <c r="E17" s="51"/>
      <c r="F17" s="52"/>
      <c r="G17" s="16">
        <f>G16</f>
        <v>570</v>
      </c>
      <c r="H17" s="16">
        <f t="shared" ref="H17:I17" si="2">H16</f>
        <v>490</v>
      </c>
      <c r="I17" s="16">
        <f t="shared" si="2"/>
        <v>490</v>
      </c>
      <c r="J17" s="17">
        <f>G17+H17+I17</f>
        <v>1550</v>
      </c>
      <c r="K17" s="23"/>
    </row>
    <row r="18" spans="1:11" ht="16.5" customHeight="1" x14ac:dyDescent="0.25">
      <c r="A18" s="1" t="s">
        <v>24</v>
      </c>
      <c r="B18" s="50"/>
      <c r="C18" s="51"/>
      <c r="D18" s="51"/>
      <c r="E18" s="51"/>
      <c r="F18" s="52"/>
      <c r="G18" s="16">
        <f>G17+G14</f>
        <v>1048.7</v>
      </c>
      <c r="H18" s="16">
        <f>H17+H14</f>
        <v>937.4</v>
      </c>
      <c r="I18" s="16">
        <f>I17+I14</f>
        <v>937.4</v>
      </c>
      <c r="J18" s="16">
        <f>J17+J14</f>
        <v>2923.5</v>
      </c>
      <c r="K18" s="23"/>
    </row>
    <row r="20" spans="1:11" ht="21" customHeight="1" x14ac:dyDescent="0.25">
      <c r="A20" s="36" t="str">
        <f>'Прил№1 к подпрограмме 1'!A14:I14</f>
        <v>Начальник отдела культуры и молодежной политики                                                                                                                           О.В. Климанова</v>
      </c>
      <c r="B20" s="36"/>
      <c r="C20" s="36"/>
      <c r="D20" s="36"/>
      <c r="E20" s="36"/>
      <c r="F20" s="36"/>
      <c r="G20" s="36"/>
      <c r="H20" s="36"/>
      <c r="I20" s="36"/>
      <c r="J20" s="36"/>
      <c r="K20" s="36"/>
    </row>
  </sheetData>
  <mergeCells count="16">
    <mergeCell ref="A3:K3"/>
    <mergeCell ref="J1:K1"/>
    <mergeCell ref="A20:K20"/>
    <mergeCell ref="A7:K7"/>
    <mergeCell ref="A8:K8"/>
    <mergeCell ref="A5:A6"/>
    <mergeCell ref="B5:B6"/>
    <mergeCell ref="C5:F5"/>
    <mergeCell ref="G5:J5"/>
    <mergeCell ref="K5:K6"/>
    <mergeCell ref="B17:F17"/>
    <mergeCell ref="B18:F18"/>
    <mergeCell ref="A15:K15"/>
    <mergeCell ref="B9:B13"/>
    <mergeCell ref="K9:K14"/>
    <mergeCell ref="B14:F14"/>
  </mergeCells>
  <pageMargins left="0.51181102362204722" right="0" top="0" bottom="0" header="0" footer="0"/>
  <pageSetup paperSize="9" scale="85" fitToHeight="10" orientation="landscape" r:id="rId1"/>
  <rowBreaks count="1" manualBreakCount="1">
    <brk id="20" max="10" man="1"/>
  </rowBreaks>
  <colBreaks count="1" manualBreakCount="1">
    <brk id="11" max="1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opLeftCell="B1" zoomScaleNormal="100" workbookViewId="0">
      <selection activeCell="E5" sqref="E5:I6"/>
    </sheetView>
  </sheetViews>
  <sheetFormatPr defaultRowHeight="15" x14ac:dyDescent="0.25"/>
  <cols>
    <col min="1" max="1" width="4.7109375" style="2" customWidth="1"/>
    <col min="2" max="2" width="72.85546875" style="2" customWidth="1"/>
    <col min="3" max="3" width="11.42578125" style="2" customWidth="1"/>
    <col min="4" max="4" width="15.42578125" style="2" customWidth="1"/>
    <col min="5" max="5" width="12.42578125" style="2" customWidth="1"/>
    <col min="6" max="6" width="12.5703125" style="2" customWidth="1"/>
    <col min="7" max="7" width="11.85546875" style="2" customWidth="1"/>
    <col min="8" max="8" width="12.7109375" style="2" customWidth="1"/>
    <col min="9" max="9" width="12" style="2" customWidth="1"/>
    <col min="10" max="16384" width="9.140625" style="2"/>
  </cols>
  <sheetData>
    <row r="1" spans="1:9" ht="54.75" customHeight="1" x14ac:dyDescent="0.25">
      <c r="G1" s="38" t="s">
        <v>29</v>
      </c>
      <c r="H1" s="38"/>
      <c r="I1" s="38"/>
    </row>
    <row r="3" spans="1:9" ht="18.75" x14ac:dyDescent="0.25">
      <c r="A3" s="37" t="s">
        <v>4</v>
      </c>
      <c r="B3" s="37"/>
      <c r="C3" s="37"/>
      <c r="D3" s="37"/>
      <c r="E3" s="37"/>
      <c r="F3" s="37"/>
      <c r="G3" s="37"/>
      <c r="H3" s="37"/>
      <c r="I3" s="37"/>
    </row>
    <row r="5" spans="1:9" ht="32.25" customHeight="1" x14ac:dyDescent="0.25">
      <c r="A5" s="34" t="s">
        <v>2</v>
      </c>
      <c r="B5" s="34" t="s">
        <v>0</v>
      </c>
      <c r="C5" s="34" t="s">
        <v>1</v>
      </c>
      <c r="D5" s="34" t="s">
        <v>3</v>
      </c>
      <c r="E5" s="42">
        <v>2017</v>
      </c>
      <c r="F5" s="42">
        <v>2018</v>
      </c>
      <c r="G5" s="42">
        <v>2019</v>
      </c>
      <c r="H5" s="42">
        <v>2020</v>
      </c>
      <c r="I5" s="42">
        <v>2021</v>
      </c>
    </row>
    <row r="6" spans="1:9" ht="20.25" customHeight="1" x14ac:dyDescent="0.25">
      <c r="A6" s="35"/>
      <c r="B6" s="35"/>
      <c r="C6" s="35"/>
      <c r="D6" s="35"/>
      <c r="E6" s="42"/>
      <c r="F6" s="42"/>
      <c r="G6" s="42"/>
      <c r="H6" s="42"/>
      <c r="I6" s="42"/>
    </row>
    <row r="7" spans="1:9" ht="18.75" customHeight="1" x14ac:dyDescent="0.25">
      <c r="A7" s="39" t="s">
        <v>36</v>
      </c>
      <c r="B7" s="40"/>
      <c r="C7" s="40"/>
      <c r="D7" s="40"/>
      <c r="E7" s="40"/>
      <c r="F7" s="40"/>
      <c r="G7" s="40"/>
      <c r="H7" s="40"/>
      <c r="I7" s="41"/>
    </row>
    <row r="8" spans="1:9" ht="69" customHeight="1" x14ac:dyDescent="0.25">
      <c r="A8" s="25">
        <v>1</v>
      </c>
      <c r="B8" s="1" t="s">
        <v>51</v>
      </c>
      <c r="C8" s="14" t="s">
        <v>40</v>
      </c>
      <c r="D8" s="14" t="s">
        <v>16</v>
      </c>
      <c r="E8" s="14">
        <v>30</v>
      </c>
      <c r="F8" s="14">
        <v>35</v>
      </c>
      <c r="G8" s="14">
        <v>45</v>
      </c>
      <c r="H8" s="14">
        <v>50</v>
      </c>
      <c r="I8" s="14">
        <v>60</v>
      </c>
    </row>
    <row r="9" spans="1:9" ht="36.75" customHeight="1" x14ac:dyDescent="0.25">
      <c r="A9" s="25">
        <v>2</v>
      </c>
      <c r="B9" s="15" t="s">
        <v>62</v>
      </c>
      <c r="C9" s="14" t="s">
        <v>42</v>
      </c>
      <c r="D9" s="14" t="s">
        <v>16</v>
      </c>
      <c r="E9" s="14">
        <v>13</v>
      </c>
      <c r="F9" s="14">
        <v>14</v>
      </c>
      <c r="G9" s="14">
        <v>16</v>
      </c>
      <c r="H9" s="14">
        <v>17</v>
      </c>
      <c r="I9" s="14">
        <v>18</v>
      </c>
    </row>
    <row r="10" spans="1:9" ht="36.75" customHeight="1" x14ac:dyDescent="0.25">
      <c r="A10" s="25">
        <v>3</v>
      </c>
      <c r="B10" s="15" t="s">
        <v>52</v>
      </c>
      <c r="C10" s="25" t="s">
        <v>40</v>
      </c>
      <c r="D10" s="25" t="s">
        <v>16</v>
      </c>
      <c r="E10" s="25">
        <v>71</v>
      </c>
      <c r="F10" s="25">
        <v>75</v>
      </c>
      <c r="G10" s="25">
        <v>80</v>
      </c>
      <c r="H10" s="25">
        <v>85</v>
      </c>
      <c r="I10" s="25">
        <v>90</v>
      </c>
    </row>
    <row r="11" spans="1:9" ht="47.25" x14ac:dyDescent="0.25">
      <c r="A11" s="25">
        <v>4</v>
      </c>
      <c r="B11" s="1" t="s">
        <v>53</v>
      </c>
      <c r="C11" s="14" t="s">
        <v>40</v>
      </c>
      <c r="D11" s="14" t="s">
        <v>16</v>
      </c>
      <c r="E11" s="14">
        <v>20</v>
      </c>
      <c r="F11" s="14">
        <v>25</v>
      </c>
      <c r="G11" s="14">
        <v>30</v>
      </c>
      <c r="H11" s="14">
        <v>40</v>
      </c>
      <c r="I11" s="14">
        <v>50</v>
      </c>
    </row>
    <row r="12" spans="1:9" ht="15.75" x14ac:dyDescent="0.25">
      <c r="A12" s="6"/>
      <c r="B12" s="7"/>
      <c r="C12" s="8"/>
      <c r="D12" s="8"/>
      <c r="E12" s="8"/>
      <c r="F12" s="8"/>
      <c r="G12" s="8"/>
      <c r="H12" s="8"/>
      <c r="I12" s="8"/>
    </row>
    <row r="13" spans="1:9" ht="15.75" x14ac:dyDescent="0.25">
      <c r="A13" s="36" t="s">
        <v>15</v>
      </c>
      <c r="B13" s="36"/>
      <c r="C13" s="36"/>
      <c r="D13" s="36"/>
      <c r="E13" s="36"/>
      <c r="F13" s="36"/>
      <c r="G13" s="36"/>
      <c r="H13" s="36"/>
      <c r="I13" s="36"/>
    </row>
  </sheetData>
  <mergeCells count="13">
    <mergeCell ref="I5:I6"/>
    <mergeCell ref="A7:I7"/>
    <mergeCell ref="A13:I13"/>
    <mergeCell ref="G1:I1"/>
    <mergeCell ref="A3:I3"/>
    <mergeCell ref="A5:A6"/>
    <mergeCell ref="B5:B6"/>
    <mergeCell ref="C5:C6"/>
    <mergeCell ref="D5:D6"/>
    <mergeCell ref="E5:E6"/>
    <mergeCell ref="F5:F6"/>
    <mergeCell ref="G5:G6"/>
    <mergeCell ref="H5:H6"/>
  </mergeCells>
  <pageMargins left="0.51181102362204722" right="0" top="0" bottom="0" header="0" footer="0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opLeftCell="A4" zoomScaleNormal="100" workbookViewId="0">
      <selection activeCell="A16" sqref="A16:K16"/>
    </sheetView>
  </sheetViews>
  <sheetFormatPr defaultRowHeight="15" x14ac:dyDescent="0.25"/>
  <cols>
    <col min="1" max="1" width="43.5703125" style="2" customWidth="1"/>
    <col min="2" max="2" width="15.140625" style="2" customWidth="1"/>
    <col min="3" max="3" width="7.28515625" style="2" customWidth="1"/>
    <col min="4" max="4" width="7" style="2" customWidth="1"/>
    <col min="5" max="5" width="11.85546875" style="2" customWidth="1"/>
    <col min="6" max="6" width="5.140625" style="2" customWidth="1"/>
    <col min="7" max="7" width="9.28515625" style="2" customWidth="1"/>
    <col min="8" max="8" width="9.85546875" style="2" customWidth="1"/>
    <col min="9" max="9" width="9.7109375" style="2" customWidth="1"/>
    <col min="10" max="10" width="13" style="2" customWidth="1"/>
    <col min="11" max="11" width="23" style="2" customWidth="1"/>
    <col min="12" max="16384" width="9.140625" style="2"/>
  </cols>
  <sheetData>
    <row r="1" spans="1:13" ht="45" customHeight="1" x14ac:dyDescent="0.25">
      <c r="J1" s="61" t="s">
        <v>30</v>
      </c>
      <c r="K1" s="61"/>
      <c r="L1" s="13"/>
    </row>
    <row r="3" spans="1:13" ht="18.75" x14ac:dyDescent="0.25">
      <c r="A3" s="37" t="s">
        <v>14</v>
      </c>
      <c r="B3" s="37"/>
      <c r="C3" s="37"/>
      <c r="D3" s="37"/>
      <c r="E3" s="37"/>
      <c r="F3" s="37"/>
      <c r="G3" s="37"/>
      <c r="H3" s="37"/>
      <c r="I3" s="37"/>
      <c r="J3" s="37"/>
      <c r="K3" s="37"/>
    </row>
    <row r="5" spans="1:13" ht="28.5" customHeight="1" x14ac:dyDescent="0.25">
      <c r="A5" s="62" t="s">
        <v>5</v>
      </c>
      <c r="B5" s="62" t="s">
        <v>6</v>
      </c>
      <c r="C5" s="62" t="s">
        <v>7</v>
      </c>
      <c r="D5" s="62"/>
      <c r="E5" s="62"/>
      <c r="F5" s="62"/>
      <c r="G5" s="62" t="s">
        <v>13</v>
      </c>
      <c r="H5" s="62"/>
      <c r="I5" s="62"/>
      <c r="J5" s="62"/>
      <c r="K5" s="62" t="s">
        <v>8</v>
      </c>
    </row>
    <row r="6" spans="1:13" ht="51" customHeight="1" x14ac:dyDescent="0.25">
      <c r="A6" s="62"/>
      <c r="B6" s="62"/>
      <c r="C6" s="14" t="s">
        <v>9</v>
      </c>
      <c r="D6" s="14" t="s">
        <v>10</v>
      </c>
      <c r="E6" s="14" t="s">
        <v>11</v>
      </c>
      <c r="F6" s="14" t="s">
        <v>12</v>
      </c>
      <c r="G6" s="14">
        <v>2019</v>
      </c>
      <c r="H6" s="14">
        <v>2020</v>
      </c>
      <c r="I6" s="14">
        <v>2021</v>
      </c>
      <c r="J6" s="14" t="s">
        <v>18</v>
      </c>
      <c r="K6" s="62"/>
    </row>
    <row r="7" spans="1:13" ht="21.75" customHeight="1" x14ac:dyDescent="0.25">
      <c r="A7" s="44" t="s">
        <v>36</v>
      </c>
      <c r="B7" s="66"/>
      <c r="C7" s="66"/>
      <c r="D7" s="66"/>
      <c r="E7" s="66"/>
      <c r="F7" s="66"/>
      <c r="G7" s="66"/>
      <c r="H7" s="66"/>
      <c r="I7" s="66"/>
      <c r="J7" s="66"/>
      <c r="K7" s="67"/>
    </row>
    <row r="8" spans="1:13" ht="61.5" customHeight="1" x14ac:dyDescent="0.25">
      <c r="A8" s="68" t="s">
        <v>83</v>
      </c>
      <c r="B8" s="69"/>
      <c r="C8" s="69"/>
      <c r="D8" s="69"/>
      <c r="E8" s="69"/>
      <c r="F8" s="69"/>
      <c r="G8" s="69"/>
      <c r="H8" s="69"/>
      <c r="I8" s="69"/>
      <c r="J8" s="69"/>
      <c r="K8" s="70"/>
      <c r="L8" s="58"/>
      <c r="M8" s="59"/>
    </row>
    <row r="9" spans="1:13" ht="49.5" customHeight="1" x14ac:dyDescent="0.25">
      <c r="A9" s="1" t="s">
        <v>84</v>
      </c>
      <c r="B9" s="53" t="s">
        <v>17</v>
      </c>
      <c r="C9" s="33" t="s">
        <v>20</v>
      </c>
      <c r="D9" s="33" t="s">
        <v>49</v>
      </c>
      <c r="E9" s="33" t="s">
        <v>85</v>
      </c>
      <c r="F9" s="33" t="s">
        <v>21</v>
      </c>
      <c r="G9" s="28">
        <v>200</v>
      </c>
      <c r="H9" s="28">
        <v>200</v>
      </c>
      <c r="I9" s="28">
        <v>200</v>
      </c>
      <c r="J9" s="29">
        <f t="shared" ref="J9:J14" si="0">G9+H9+I9</f>
        <v>600</v>
      </c>
      <c r="K9" s="55" t="s">
        <v>54</v>
      </c>
      <c r="L9" s="60"/>
      <c r="M9" s="59"/>
    </row>
    <row r="10" spans="1:13" ht="48" customHeight="1" x14ac:dyDescent="0.25">
      <c r="A10" s="1" t="s">
        <v>86</v>
      </c>
      <c r="B10" s="54"/>
      <c r="C10" s="33" t="s">
        <v>20</v>
      </c>
      <c r="D10" s="33" t="s">
        <v>49</v>
      </c>
      <c r="E10" s="33" t="s">
        <v>87</v>
      </c>
      <c r="F10" s="33" t="s">
        <v>21</v>
      </c>
      <c r="G10" s="28">
        <v>77.099999999999994</v>
      </c>
      <c r="H10" s="28">
        <v>77.099999999999994</v>
      </c>
      <c r="I10" s="28">
        <v>77.099999999999994</v>
      </c>
      <c r="J10" s="29">
        <f t="shared" si="0"/>
        <v>231.29999999999998</v>
      </c>
      <c r="K10" s="56"/>
      <c r="L10" s="60"/>
      <c r="M10" s="59"/>
    </row>
    <row r="11" spans="1:13" ht="48" customHeight="1" x14ac:dyDescent="0.25">
      <c r="A11" s="1" t="s">
        <v>88</v>
      </c>
      <c r="B11" s="54"/>
      <c r="C11" s="33" t="s">
        <v>20</v>
      </c>
      <c r="D11" s="33" t="s">
        <v>49</v>
      </c>
      <c r="E11" s="33" t="s">
        <v>89</v>
      </c>
      <c r="F11" s="33" t="s">
        <v>21</v>
      </c>
      <c r="G11" s="28">
        <v>187</v>
      </c>
      <c r="H11" s="28">
        <v>187</v>
      </c>
      <c r="I11" s="28">
        <v>187</v>
      </c>
      <c r="J11" s="29">
        <f t="shared" si="0"/>
        <v>561</v>
      </c>
      <c r="K11" s="56"/>
      <c r="L11" s="60"/>
      <c r="M11" s="59"/>
    </row>
    <row r="12" spans="1:13" ht="68.25" customHeight="1" x14ac:dyDescent="0.25">
      <c r="A12" s="1" t="s">
        <v>91</v>
      </c>
      <c r="B12" s="71"/>
      <c r="C12" s="33" t="s">
        <v>20</v>
      </c>
      <c r="D12" s="33" t="s">
        <v>49</v>
      </c>
      <c r="E12" s="33" t="s">
        <v>90</v>
      </c>
      <c r="F12" s="33" t="s">
        <v>21</v>
      </c>
      <c r="G12" s="28">
        <v>100</v>
      </c>
      <c r="H12" s="28">
        <v>100</v>
      </c>
      <c r="I12" s="28">
        <v>100</v>
      </c>
      <c r="J12" s="29">
        <f t="shared" si="0"/>
        <v>300</v>
      </c>
      <c r="K12" s="57"/>
      <c r="L12" s="60"/>
      <c r="M12" s="59"/>
    </row>
    <row r="13" spans="1:13" ht="15" customHeight="1" x14ac:dyDescent="0.25">
      <c r="A13" s="1" t="s">
        <v>22</v>
      </c>
      <c r="B13" s="50"/>
      <c r="C13" s="51"/>
      <c r="D13" s="51"/>
      <c r="E13" s="51"/>
      <c r="F13" s="52"/>
      <c r="G13" s="16">
        <f>G12+G11+G10+G9</f>
        <v>564.1</v>
      </c>
      <c r="H13" s="16">
        <f t="shared" ref="H13:I13" si="1">H12+H11+H10+H9</f>
        <v>564.1</v>
      </c>
      <c r="I13" s="16">
        <f t="shared" si="1"/>
        <v>564.1</v>
      </c>
      <c r="J13" s="17">
        <f t="shared" si="0"/>
        <v>1692.3000000000002</v>
      </c>
      <c r="K13" s="26"/>
    </row>
    <row r="14" spans="1:13" ht="15.75" x14ac:dyDescent="0.25">
      <c r="A14" s="63" t="s">
        <v>24</v>
      </c>
      <c r="B14" s="64"/>
      <c r="C14" s="64"/>
      <c r="D14" s="64"/>
      <c r="E14" s="64"/>
      <c r="F14" s="65"/>
      <c r="G14" s="31">
        <f>G13</f>
        <v>564.1</v>
      </c>
      <c r="H14" s="31">
        <f t="shared" ref="H14:I14" si="2">H13</f>
        <v>564.1</v>
      </c>
      <c r="I14" s="31">
        <f t="shared" si="2"/>
        <v>564.1</v>
      </c>
      <c r="J14" s="17">
        <f t="shared" si="0"/>
        <v>1692.3000000000002</v>
      </c>
      <c r="K14" s="30"/>
    </row>
    <row r="16" spans="1:13" ht="15.75" x14ac:dyDescent="0.25">
      <c r="A16" s="36" t="s">
        <v>63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</row>
  </sheetData>
  <mergeCells count="15">
    <mergeCell ref="A16:K16"/>
    <mergeCell ref="A14:F14"/>
    <mergeCell ref="A7:K7"/>
    <mergeCell ref="A8:K8"/>
    <mergeCell ref="B13:F13"/>
    <mergeCell ref="B9:B12"/>
    <mergeCell ref="K9:K12"/>
    <mergeCell ref="L8:M12"/>
    <mergeCell ref="J1:K1"/>
    <mergeCell ref="A3:K3"/>
    <mergeCell ref="A5:A6"/>
    <mergeCell ref="B5:B6"/>
    <mergeCell ref="C5:F5"/>
    <mergeCell ref="G5:J5"/>
    <mergeCell ref="K5:K6"/>
  </mergeCells>
  <pageMargins left="0.51181102362204722" right="0" top="0.74803149606299213" bottom="0" header="0.31496062992125984" footer="0"/>
  <pageSetup paperSize="9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zoomScaleNormal="100" workbookViewId="0">
      <selection activeCell="E5" sqref="E5:I6"/>
    </sheetView>
  </sheetViews>
  <sheetFormatPr defaultRowHeight="15" x14ac:dyDescent="0.25"/>
  <cols>
    <col min="1" max="1" width="4.85546875" style="2" customWidth="1"/>
    <col min="2" max="2" width="63.5703125" style="2" customWidth="1"/>
    <col min="3" max="3" width="11.42578125" style="2" customWidth="1"/>
    <col min="4" max="4" width="16.140625" style="2" customWidth="1"/>
    <col min="5" max="5" width="13.5703125" style="2" customWidth="1"/>
    <col min="6" max="6" width="13.7109375" style="2" customWidth="1"/>
    <col min="7" max="7" width="13" style="2" customWidth="1"/>
    <col min="8" max="8" width="13.7109375" style="2" customWidth="1"/>
    <col min="9" max="9" width="12.5703125" style="2" customWidth="1"/>
    <col min="10" max="16384" width="9.140625" style="2"/>
  </cols>
  <sheetData>
    <row r="1" spans="1:9" ht="54.75" customHeight="1" x14ac:dyDescent="0.25">
      <c r="G1" s="38" t="s">
        <v>31</v>
      </c>
      <c r="H1" s="38"/>
      <c r="I1" s="38"/>
    </row>
    <row r="3" spans="1:9" ht="18.75" x14ac:dyDescent="0.25">
      <c r="A3" s="37" t="s">
        <v>4</v>
      </c>
      <c r="B3" s="37"/>
      <c r="C3" s="37"/>
      <c r="D3" s="37"/>
      <c r="E3" s="37"/>
      <c r="F3" s="37"/>
      <c r="G3" s="37"/>
      <c r="H3" s="37"/>
      <c r="I3" s="37"/>
    </row>
    <row r="5" spans="1:9" ht="30" customHeight="1" x14ac:dyDescent="0.25">
      <c r="A5" s="34" t="s">
        <v>2</v>
      </c>
      <c r="B5" s="34" t="s">
        <v>0</v>
      </c>
      <c r="C5" s="34" t="s">
        <v>1</v>
      </c>
      <c r="D5" s="34" t="s">
        <v>3</v>
      </c>
      <c r="E5" s="42">
        <v>2017</v>
      </c>
      <c r="F5" s="42">
        <v>2018</v>
      </c>
      <c r="G5" s="42">
        <v>2019</v>
      </c>
      <c r="H5" s="42">
        <v>2020</v>
      </c>
      <c r="I5" s="42">
        <v>2021</v>
      </c>
    </row>
    <row r="6" spans="1:9" ht="21" customHeight="1" x14ac:dyDescent="0.25">
      <c r="A6" s="35"/>
      <c r="B6" s="35"/>
      <c r="C6" s="35"/>
      <c r="D6" s="35"/>
      <c r="E6" s="42"/>
      <c r="F6" s="42"/>
      <c r="G6" s="42"/>
      <c r="H6" s="42"/>
      <c r="I6" s="42"/>
    </row>
    <row r="7" spans="1:9" ht="37.5" customHeight="1" x14ac:dyDescent="0.25">
      <c r="A7" s="39" t="s">
        <v>37</v>
      </c>
      <c r="B7" s="40"/>
      <c r="C7" s="40"/>
      <c r="D7" s="40"/>
      <c r="E7" s="40"/>
      <c r="F7" s="40"/>
      <c r="G7" s="40"/>
      <c r="H7" s="40"/>
      <c r="I7" s="41"/>
    </row>
    <row r="8" spans="1:9" ht="30.75" customHeight="1" x14ac:dyDescent="0.25">
      <c r="A8" s="3">
        <v>1</v>
      </c>
      <c r="B8" s="1" t="s">
        <v>55</v>
      </c>
      <c r="C8" s="10" t="s">
        <v>40</v>
      </c>
      <c r="D8" s="10" t="s">
        <v>16</v>
      </c>
      <c r="E8" s="20">
        <v>45</v>
      </c>
      <c r="F8" s="20">
        <v>50</v>
      </c>
      <c r="G8" s="20">
        <v>55</v>
      </c>
      <c r="H8" s="20">
        <v>58</v>
      </c>
      <c r="I8" s="20">
        <v>60</v>
      </c>
    </row>
    <row r="9" spans="1:9" ht="45.75" customHeight="1" x14ac:dyDescent="0.25">
      <c r="A9" s="3">
        <v>2</v>
      </c>
      <c r="B9" s="1" t="s">
        <v>56</v>
      </c>
      <c r="C9" s="10" t="s">
        <v>46</v>
      </c>
      <c r="D9" s="10" t="s">
        <v>16</v>
      </c>
      <c r="E9" s="20">
        <v>7</v>
      </c>
      <c r="F9" s="20">
        <v>15</v>
      </c>
      <c r="G9" s="20">
        <v>20</v>
      </c>
      <c r="H9" s="20">
        <v>35</v>
      </c>
      <c r="I9" s="20">
        <v>50</v>
      </c>
    </row>
    <row r="10" spans="1:9" ht="47.25" x14ac:dyDescent="0.25">
      <c r="A10" s="3">
        <v>3</v>
      </c>
      <c r="B10" s="1" t="s">
        <v>57</v>
      </c>
      <c r="C10" s="10" t="s">
        <v>46</v>
      </c>
      <c r="D10" s="10" t="s">
        <v>16</v>
      </c>
      <c r="E10" s="20">
        <v>48</v>
      </c>
      <c r="F10" s="20">
        <v>55</v>
      </c>
      <c r="G10" s="20">
        <v>70</v>
      </c>
      <c r="H10" s="20">
        <v>90</v>
      </c>
      <c r="I10" s="20">
        <v>120</v>
      </c>
    </row>
    <row r="11" spans="1:9" ht="31.5" x14ac:dyDescent="0.25">
      <c r="A11" s="3">
        <v>4</v>
      </c>
      <c r="B11" s="1" t="s">
        <v>58</v>
      </c>
      <c r="C11" s="25" t="s">
        <v>42</v>
      </c>
      <c r="D11" s="25" t="s">
        <v>16</v>
      </c>
      <c r="E11" s="25">
        <v>6</v>
      </c>
      <c r="F11" s="25">
        <v>9</v>
      </c>
      <c r="G11" s="25">
        <v>10</v>
      </c>
      <c r="H11" s="25">
        <v>11</v>
      </c>
      <c r="I11" s="25">
        <v>12</v>
      </c>
    </row>
    <row r="12" spans="1:9" ht="31.5" x14ac:dyDescent="0.25">
      <c r="A12" s="3">
        <v>5</v>
      </c>
      <c r="B12" s="1" t="s">
        <v>59</v>
      </c>
      <c r="C12" s="25" t="s">
        <v>42</v>
      </c>
      <c r="D12" s="25" t="s">
        <v>16</v>
      </c>
      <c r="E12" s="25">
        <v>6</v>
      </c>
      <c r="F12" s="25">
        <v>9</v>
      </c>
      <c r="G12" s="25">
        <v>10</v>
      </c>
      <c r="H12" s="25">
        <v>11</v>
      </c>
      <c r="I12" s="25">
        <v>12</v>
      </c>
    </row>
    <row r="13" spans="1:9" ht="31.5" x14ac:dyDescent="0.25">
      <c r="A13" s="3">
        <v>6</v>
      </c>
      <c r="B13" s="19" t="s">
        <v>60</v>
      </c>
      <c r="C13" s="25" t="s">
        <v>46</v>
      </c>
      <c r="D13" s="25" t="s">
        <v>16</v>
      </c>
      <c r="E13" s="25">
        <v>15</v>
      </c>
      <c r="F13" s="25">
        <v>17</v>
      </c>
      <c r="G13" s="25">
        <v>25</v>
      </c>
      <c r="H13" s="25">
        <v>35</v>
      </c>
      <c r="I13" s="25">
        <v>45</v>
      </c>
    </row>
    <row r="14" spans="1:9" ht="31.5" x14ac:dyDescent="0.25">
      <c r="A14" s="3">
        <v>7</v>
      </c>
      <c r="B14" s="1" t="s">
        <v>61</v>
      </c>
      <c r="C14" s="10" t="s">
        <v>42</v>
      </c>
      <c r="D14" s="10" t="s">
        <v>16</v>
      </c>
      <c r="E14" s="20">
        <v>30</v>
      </c>
      <c r="F14" s="20">
        <v>38</v>
      </c>
      <c r="G14" s="20">
        <v>45</v>
      </c>
      <c r="H14" s="20">
        <v>55</v>
      </c>
      <c r="I14" s="20">
        <v>60</v>
      </c>
    </row>
    <row r="15" spans="1:9" ht="15.75" x14ac:dyDescent="0.25">
      <c r="A15" s="6"/>
      <c r="B15" s="7"/>
      <c r="C15" s="8"/>
      <c r="D15" s="8"/>
      <c r="E15" s="8"/>
      <c r="F15" s="8"/>
      <c r="G15" s="8"/>
      <c r="H15" s="8"/>
      <c r="I15" s="8"/>
    </row>
    <row r="16" spans="1:9" ht="15.75" x14ac:dyDescent="0.25">
      <c r="A16" s="36" t="s">
        <v>15</v>
      </c>
      <c r="B16" s="36"/>
      <c r="C16" s="36"/>
      <c r="D16" s="36"/>
      <c r="E16" s="36"/>
      <c r="F16" s="36"/>
      <c r="G16" s="36"/>
      <c r="H16" s="36"/>
      <c r="I16" s="36"/>
    </row>
  </sheetData>
  <mergeCells count="13">
    <mergeCell ref="I5:I6"/>
    <mergeCell ref="A7:I7"/>
    <mergeCell ref="A16:I16"/>
    <mergeCell ref="G1:I1"/>
    <mergeCell ref="A3:I3"/>
    <mergeCell ref="A5:A6"/>
    <mergeCell ref="B5:B6"/>
    <mergeCell ref="C5:C6"/>
    <mergeCell ref="D5:D6"/>
    <mergeCell ref="E5:E6"/>
    <mergeCell ref="F5:F6"/>
    <mergeCell ref="G5:G6"/>
    <mergeCell ref="H5:H6"/>
  </mergeCells>
  <pageMargins left="0.7" right="0.7" top="0.75" bottom="0.75" header="0.3" footer="0.3"/>
  <pageSetup paperSize="9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Normal="100" workbookViewId="0">
      <selection activeCell="G6" sqref="G6:I6"/>
    </sheetView>
  </sheetViews>
  <sheetFormatPr defaultRowHeight="15" x14ac:dyDescent="0.25"/>
  <cols>
    <col min="1" max="1" width="43.5703125" style="2" customWidth="1"/>
    <col min="2" max="2" width="15.140625" style="2" customWidth="1"/>
    <col min="3" max="3" width="7.28515625" style="2" customWidth="1"/>
    <col min="4" max="4" width="7" style="2" customWidth="1"/>
    <col min="5" max="5" width="11.85546875" style="2" customWidth="1"/>
    <col min="6" max="6" width="5.140625" style="2" customWidth="1"/>
    <col min="7" max="7" width="10.7109375" style="2" customWidth="1"/>
    <col min="8" max="8" width="11" style="2" customWidth="1"/>
    <col min="9" max="9" width="11.42578125" style="2" customWidth="1"/>
    <col min="10" max="10" width="13" style="2" customWidth="1"/>
    <col min="11" max="11" width="31.42578125" style="2" customWidth="1"/>
    <col min="12" max="16384" width="9.140625" style="2"/>
  </cols>
  <sheetData>
    <row r="1" spans="1:12" ht="54" customHeight="1" x14ac:dyDescent="0.25">
      <c r="J1" s="61" t="s">
        <v>32</v>
      </c>
      <c r="K1" s="61"/>
      <c r="L1" s="18"/>
    </row>
    <row r="3" spans="1:12" ht="18.75" x14ac:dyDescent="0.25">
      <c r="A3" s="37" t="s">
        <v>14</v>
      </c>
      <c r="B3" s="37"/>
      <c r="C3" s="37"/>
      <c r="D3" s="37"/>
      <c r="E3" s="37"/>
      <c r="F3" s="37"/>
      <c r="G3" s="37"/>
      <c r="H3" s="37"/>
      <c r="I3" s="37"/>
      <c r="J3" s="37"/>
      <c r="K3" s="37"/>
    </row>
    <row r="5" spans="1:12" ht="28.5" customHeight="1" x14ac:dyDescent="0.25">
      <c r="A5" s="62" t="s">
        <v>5</v>
      </c>
      <c r="B5" s="62" t="s">
        <v>6</v>
      </c>
      <c r="C5" s="62" t="s">
        <v>7</v>
      </c>
      <c r="D5" s="62"/>
      <c r="E5" s="62"/>
      <c r="F5" s="62"/>
      <c r="G5" s="62" t="s">
        <v>13</v>
      </c>
      <c r="H5" s="62"/>
      <c r="I5" s="62"/>
      <c r="J5" s="62"/>
      <c r="K5" s="62" t="s">
        <v>8</v>
      </c>
    </row>
    <row r="6" spans="1:12" ht="51" customHeight="1" x14ac:dyDescent="0.25">
      <c r="A6" s="62"/>
      <c r="B6" s="62"/>
      <c r="C6" s="10" t="s">
        <v>9</v>
      </c>
      <c r="D6" s="10" t="s">
        <v>10</v>
      </c>
      <c r="E6" s="10" t="s">
        <v>11</v>
      </c>
      <c r="F6" s="10" t="s">
        <v>12</v>
      </c>
      <c r="G6" s="10">
        <v>2019</v>
      </c>
      <c r="H6" s="10">
        <v>2020</v>
      </c>
      <c r="I6" s="10">
        <v>2021</v>
      </c>
      <c r="J6" s="10" t="s">
        <v>18</v>
      </c>
      <c r="K6" s="62"/>
    </row>
    <row r="7" spans="1:12" ht="33.75" customHeight="1" x14ac:dyDescent="0.25">
      <c r="A7" s="44" t="s">
        <v>37</v>
      </c>
      <c r="B7" s="66"/>
      <c r="C7" s="66"/>
      <c r="D7" s="66"/>
      <c r="E7" s="66"/>
      <c r="F7" s="66"/>
      <c r="G7" s="66"/>
      <c r="H7" s="66"/>
      <c r="I7" s="66"/>
      <c r="J7" s="66"/>
      <c r="K7" s="67"/>
    </row>
    <row r="8" spans="1:12" ht="31.5" customHeight="1" x14ac:dyDescent="0.25">
      <c r="A8" s="44" t="s">
        <v>64</v>
      </c>
      <c r="B8" s="45"/>
      <c r="C8" s="45"/>
      <c r="D8" s="45"/>
      <c r="E8" s="45"/>
      <c r="F8" s="45"/>
      <c r="G8" s="45"/>
      <c r="H8" s="45"/>
      <c r="I8" s="45"/>
      <c r="J8" s="45"/>
      <c r="K8" s="46"/>
    </row>
    <row r="9" spans="1:12" ht="24.75" customHeight="1" x14ac:dyDescent="0.25">
      <c r="A9" s="77" t="s">
        <v>19</v>
      </c>
      <c r="B9" s="75" t="s">
        <v>17</v>
      </c>
      <c r="C9" s="33" t="s">
        <v>20</v>
      </c>
      <c r="D9" s="33" t="s">
        <v>49</v>
      </c>
      <c r="E9" s="33" t="s">
        <v>65</v>
      </c>
      <c r="F9" s="33" t="s">
        <v>21</v>
      </c>
      <c r="G9" s="28">
        <v>3126.8</v>
      </c>
      <c r="H9" s="28">
        <v>2850</v>
      </c>
      <c r="I9" s="28">
        <v>2850</v>
      </c>
      <c r="J9" s="29">
        <f>G9+H9+I9</f>
        <v>8826.7999999999993</v>
      </c>
      <c r="K9" s="72" t="s">
        <v>26</v>
      </c>
    </row>
    <row r="10" spans="1:12" ht="23.25" customHeight="1" x14ac:dyDescent="0.25">
      <c r="A10" s="78"/>
      <c r="B10" s="76"/>
      <c r="C10" s="33" t="s">
        <v>20</v>
      </c>
      <c r="D10" s="33" t="s">
        <v>49</v>
      </c>
      <c r="E10" s="33" t="s">
        <v>65</v>
      </c>
      <c r="F10" s="33" t="s">
        <v>25</v>
      </c>
      <c r="G10" s="28"/>
      <c r="H10" s="28"/>
      <c r="I10" s="28"/>
      <c r="J10" s="29">
        <f>G10+H10+I10</f>
        <v>0</v>
      </c>
      <c r="K10" s="73"/>
    </row>
    <row r="11" spans="1:12" ht="16.5" customHeight="1" x14ac:dyDescent="0.25">
      <c r="A11" s="1" t="s">
        <v>22</v>
      </c>
      <c r="B11" s="50"/>
      <c r="C11" s="51"/>
      <c r="D11" s="51"/>
      <c r="E11" s="51"/>
      <c r="F11" s="52"/>
      <c r="G11" s="16">
        <f>G9+G10</f>
        <v>3126.8</v>
      </c>
      <c r="H11" s="16">
        <f>H9+H10</f>
        <v>2850</v>
      </c>
      <c r="I11" s="16">
        <f>I9+I10</f>
        <v>2850</v>
      </c>
      <c r="J11" s="17">
        <f>SUM(J9:J10)</f>
        <v>8826.7999999999993</v>
      </c>
      <c r="K11" s="74"/>
    </row>
    <row r="12" spans="1:12" ht="50.25" customHeight="1" x14ac:dyDescent="0.25">
      <c r="A12" s="44" t="s">
        <v>67</v>
      </c>
      <c r="B12" s="45"/>
      <c r="C12" s="45"/>
      <c r="D12" s="45"/>
      <c r="E12" s="45"/>
      <c r="F12" s="45"/>
      <c r="G12" s="45"/>
      <c r="H12" s="45"/>
      <c r="I12" s="45"/>
      <c r="J12" s="45"/>
      <c r="K12" s="46"/>
    </row>
    <row r="13" spans="1:12" ht="55.5" customHeight="1" x14ac:dyDescent="0.25">
      <c r="A13" s="1" t="s">
        <v>88</v>
      </c>
      <c r="B13" s="27" t="s">
        <v>17</v>
      </c>
      <c r="C13" s="33" t="s">
        <v>20</v>
      </c>
      <c r="D13" s="33" t="s">
        <v>49</v>
      </c>
      <c r="E13" s="33" t="s">
        <v>92</v>
      </c>
      <c r="F13" s="33" t="s">
        <v>21</v>
      </c>
      <c r="G13" s="16">
        <v>26.1</v>
      </c>
      <c r="H13" s="16">
        <v>26.1</v>
      </c>
      <c r="I13" s="16">
        <v>26.1</v>
      </c>
      <c r="J13" s="17">
        <f>G13+H13+I13</f>
        <v>78.300000000000011</v>
      </c>
      <c r="K13" s="72" t="s">
        <v>66</v>
      </c>
    </row>
    <row r="14" spans="1:12" ht="16.5" customHeight="1" x14ac:dyDescent="0.25">
      <c r="A14" s="1" t="s">
        <v>23</v>
      </c>
      <c r="B14" s="50"/>
      <c r="C14" s="51"/>
      <c r="D14" s="51"/>
      <c r="E14" s="51"/>
      <c r="F14" s="52"/>
      <c r="G14" s="16">
        <f>G13</f>
        <v>26.1</v>
      </c>
      <c r="H14" s="16">
        <f t="shared" ref="H14:I14" si="0">H13</f>
        <v>26.1</v>
      </c>
      <c r="I14" s="16">
        <f t="shared" si="0"/>
        <v>26.1</v>
      </c>
      <c r="J14" s="17">
        <f>SUM(J12:J13)</f>
        <v>78.300000000000011</v>
      </c>
      <c r="K14" s="74"/>
    </row>
    <row r="15" spans="1:12" ht="21.75" customHeight="1" x14ac:dyDescent="0.25">
      <c r="A15" s="1" t="s">
        <v>24</v>
      </c>
      <c r="B15" s="50"/>
      <c r="C15" s="51"/>
      <c r="D15" s="51"/>
      <c r="E15" s="51"/>
      <c r="F15" s="52"/>
      <c r="G15" s="16">
        <f>G11+G14</f>
        <v>3152.9</v>
      </c>
      <c r="H15" s="16">
        <f t="shared" ref="H15:J15" si="1">H11+H14</f>
        <v>2876.1</v>
      </c>
      <c r="I15" s="16">
        <f t="shared" si="1"/>
        <v>2876.1</v>
      </c>
      <c r="J15" s="16">
        <f t="shared" si="1"/>
        <v>8905.0999999999985</v>
      </c>
      <c r="K15" s="10"/>
    </row>
    <row r="17" spans="1:11" ht="15.75" x14ac:dyDescent="0.25">
      <c r="A17" s="36" t="str">
        <f>'Прил№1 к подпрограмме 1'!A14:I14</f>
        <v>Начальник отдела культуры и молодежной политики                                                                                                                           О.В. Климанова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</row>
  </sheetData>
  <mergeCells count="18">
    <mergeCell ref="B14:F14"/>
    <mergeCell ref="B15:F15"/>
    <mergeCell ref="A17:K17"/>
    <mergeCell ref="A7:K7"/>
    <mergeCell ref="A8:K8"/>
    <mergeCell ref="K9:K11"/>
    <mergeCell ref="B11:F11"/>
    <mergeCell ref="A12:K12"/>
    <mergeCell ref="B9:B10"/>
    <mergeCell ref="A9:A10"/>
    <mergeCell ref="K13:K14"/>
    <mergeCell ref="J1:K1"/>
    <mergeCell ref="A3:K3"/>
    <mergeCell ref="A5:A6"/>
    <mergeCell ref="B5:B6"/>
    <mergeCell ref="C5:F5"/>
    <mergeCell ref="G5:J5"/>
    <mergeCell ref="K5:K6"/>
  </mergeCells>
  <pageMargins left="0.51181102362204722" right="0" top="0" bottom="0" header="0" footer="0"/>
  <pageSetup paperSize="9" scale="8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zoomScaleNormal="100" workbookViewId="0">
      <selection activeCell="B29" sqref="B29"/>
    </sheetView>
  </sheetViews>
  <sheetFormatPr defaultRowHeight="15" x14ac:dyDescent="0.25"/>
  <cols>
    <col min="1" max="1" width="6.7109375" style="2" customWidth="1"/>
    <col min="2" max="2" width="59.7109375" style="2" customWidth="1"/>
    <col min="3" max="3" width="11.42578125" style="2" customWidth="1"/>
    <col min="4" max="4" width="15.7109375" style="2" customWidth="1"/>
    <col min="5" max="5" width="12.42578125" style="2" customWidth="1"/>
    <col min="6" max="6" width="12.85546875" style="2" customWidth="1"/>
    <col min="7" max="7" width="11.42578125" style="2" customWidth="1"/>
    <col min="8" max="8" width="12.85546875" style="2" customWidth="1"/>
    <col min="9" max="9" width="12.28515625" style="2" customWidth="1"/>
    <col min="10" max="16384" width="9.140625" style="2"/>
  </cols>
  <sheetData>
    <row r="1" spans="1:9" ht="54.75" customHeight="1" x14ac:dyDescent="0.25">
      <c r="G1" s="38" t="s">
        <v>33</v>
      </c>
      <c r="H1" s="38"/>
      <c r="I1" s="38"/>
    </row>
    <row r="3" spans="1:9" ht="18.75" x14ac:dyDescent="0.25">
      <c r="A3" s="37" t="s">
        <v>4</v>
      </c>
      <c r="B3" s="37"/>
      <c r="C3" s="37"/>
      <c r="D3" s="37"/>
      <c r="E3" s="37"/>
      <c r="F3" s="37"/>
      <c r="G3" s="37"/>
      <c r="H3" s="37"/>
      <c r="I3" s="37"/>
    </row>
    <row r="5" spans="1:9" ht="33" customHeight="1" x14ac:dyDescent="0.25">
      <c r="A5" s="34" t="s">
        <v>2</v>
      </c>
      <c r="B5" s="34" t="s">
        <v>0</v>
      </c>
      <c r="C5" s="34" t="s">
        <v>1</v>
      </c>
      <c r="D5" s="34" t="s">
        <v>3</v>
      </c>
      <c r="E5" s="42">
        <v>2017</v>
      </c>
      <c r="F5" s="42">
        <v>2018</v>
      </c>
      <c r="G5" s="42">
        <v>2019</v>
      </c>
      <c r="H5" s="42">
        <v>2020</v>
      </c>
      <c r="I5" s="42">
        <v>2021</v>
      </c>
    </row>
    <row r="6" spans="1:9" ht="18" customHeight="1" x14ac:dyDescent="0.25">
      <c r="A6" s="35"/>
      <c r="B6" s="35"/>
      <c r="C6" s="35"/>
      <c r="D6" s="35"/>
      <c r="E6" s="42"/>
      <c r="F6" s="42"/>
      <c r="G6" s="42"/>
      <c r="H6" s="42"/>
      <c r="I6" s="42"/>
    </row>
    <row r="7" spans="1:9" ht="34.5" customHeight="1" x14ac:dyDescent="0.25">
      <c r="A7" s="39" t="s">
        <v>38</v>
      </c>
      <c r="B7" s="40"/>
      <c r="C7" s="40"/>
      <c r="D7" s="40"/>
      <c r="E7" s="40"/>
      <c r="F7" s="40"/>
      <c r="G7" s="40"/>
      <c r="H7" s="40"/>
      <c r="I7" s="41"/>
    </row>
    <row r="8" spans="1:9" ht="50.25" customHeight="1" x14ac:dyDescent="0.25">
      <c r="A8" s="3">
        <v>1</v>
      </c>
      <c r="B8" s="1" t="s">
        <v>68</v>
      </c>
      <c r="C8" s="12" t="s">
        <v>46</v>
      </c>
      <c r="D8" s="12" t="s">
        <v>16</v>
      </c>
      <c r="E8" s="21">
        <v>1500</v>
      </c>
      <c r="F8" s="24">
        <v>1700</v>
      </c>
      <c r="G8" s="21">
        <v>1800</v>
      </c>
      <c r="H8" s="21">
        <v>1900</v>
      </c>
      <c r="I8" s="21">
        <v>2000</v>
      </c>
    </row>
    <row r="9" spans="1:9" ht="47.25" x14ac:dyDescent="0.25">
      <c r="A9" s="3">
        <v>2</v>
      </c>
      <c r="B9" s="1" t="s">
        <v>69</v>
      </c>
      <c r="C9" s="25" t="s">
        <v>46</v>
      </c>
      <c r="D9" s="25" t="s">
        <v>16</v>
      </c>
      <c r="E9" s="25">
        <v>400</v>
      </c>
      <c r="F9" s="24">
        <v>470</v>
      </c>
      <c r="G9" s="25">
        <v>500</v>
      </c>
      <c r="H9" s="25">
        <v>550</v>
      </c>
      <c r="I9" s="25">
        <v>600</v>
      </c>
    </row>
    <row r="10" spans="1:9" ht="31.5" x14ac:dyDescent="0.25">
      <c r="A10" s="3">
        <v>3</v>
      </c>
      <c r="B10" s="1" t="s">
        <v>70</v>
      </c>
      <c r="C10" s="25" t="s">
        <v>42</v>
      </c>
      <c r="D10" s="25" t="s">
        <v>16</v>
      </c>
      <c r="E10" s="25">
        <v>8</v>
      </c>
      <c r="F10" s="24">
        <v>10</v>
      </c>
      <c r="G10" s="25">
        <v>15</v>
      </c>
      <c r="H10" s="25">
        <v>18</v>
      </c>
      <c r="I10" s="25">
        <v>22</v>
      </c>
    </row>
    <row r="11" spans="1:9" ht="34.5" customHeight="1" x14ac:dyDescent="0.25">
      <c r="A11" s="12">
        <v>4</v>
      </c>
      <c r="B11" s="15" t="s">
        <v>71</v>
      </c>
      <c r="C11" s="12" t="s">
        <v>42</v>
      </c>
      <c r="D11" s="12" t="s">
        <v>16</v>
      </c>
      <c r="E11" s="12">
        <v>4</v>
      </c>
      <c r="F11" s="12">
        <v>5</v>
      </c>
      <c r="G11" s="12">
        <v>6</v>
      </c>
      <c r="H11" s="12">
        <v>8</v>
      </c>
      <c r="I11" s="12">
        <v>9</v>
      </c>
    </row>
    <row r="12" spans="1:9" ht="15.75" x14ac:dyDescent="0.25">
      <c r="A12" s="6"/>
      <c r="B12" s="7"/>
      <c r="C12" s="8"/>
      <c r="D12" s="8"/>
      <c r="E12" s="8"/>
      <c r="F12" s="8"/>
      <c r="G12" s="8"/>
      <c r="H12" s="8"/>
      <c r="I12" s="8"/>
    </row>
    <row r="13" spans="1:9" ht="15.75" x14ac:dyDescent="0.25">
      <c r="A13" s="36" t="s">
        <v>15</v>
      </c>
      <c r="B13" s="36"/>
      <c r="C13" s="36"/>
      <c r="D13" s="36"/>
      <c r="E13" s="36"/>
      <c r="F13" s="36"/>
      <c r="G13" s="36"/>
      <c r="H13" s="36"/>
      <c r="I13" s="36"/>
    </row>
  </sheetData>
  <mergeCells count="13">
    <mergeCell ref="I5:I6"/>
    <mergeCell ref="A7:I7"/>
    <mergeCell ref="A13:I13"/>
    <mergeCell ref="G1:I1"/>
    <mergeCell ref="A3:I3"/>
    <mergeCell ref="A5:A6"/>
    <mergeCell ref="B5:B6"/>
    <mergeCell ref="C5:C6"/>
    <mergeCell ref="D5:D6"/>
    <mergeCell ref="E5:E6"/>
    <mergeCell ref="F5:F6"/>
    <mergeCell ref="G5:G6"/>
    <mergeCell ref="H5:H6"/>
  </mergeCells>
  <pageMargins left="0.51181102362204722" right="0" top="0" bottom="0" header="0" footer="0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zoomScaleNormal="100" workbookViewId="0">
      <selection activeCell="K21" sqref="K21"/>
    </sheetView>
  </sheetViews>
  <sheetFormatPr defaultRowHeight="15" x14ac:dyDescent="0.25"/>
  <cols>
    <col min="1" max="1" width="43.5703125" style="2" customWidth="1"/>
    <col min="2" max="2" width="15.140625" style="2" customWidth="1"/>
    <col min="3" max="3" width="7.28515625" style="2" customWidth="1"/>
    <col min="4" max="4" width="7" style="2" customWidth="1"/>
    <col min="5" max="5" width="11.85546875" style="2" customWidth="1"/>
    <col min="6" max="6" width="5.140625" style="2" customWidth="1"/>
    <col min="7" max="7" width="10.5703125" style="2" customWidth="1"/>
    <col min="8" max="8" width="9.85546875" style="2" customWidth="1"/>
    <col min="9" max="9" width="9.7109375" style="2" customWidth="1"/>
    <col min="10" max="10" width="13" style="2" customWidth="1"/>
    <col min="11" max="11" width="29" style="2" customWidth="1"/>
    <col min="12" max="16384" width="9.140625" style="2"/>
  </cols>
  <sheetData>
    <row r="1" spans="1:12" ht="54" customHeight="1" x14ac:dyDescent="0.25">
      <c r="J1" s="61" t="s">
        <v>34</v>
      </c>
      <c r="K1" s="61"/>
      <c r="L1" s="11"/>
    </row>
    <row r="3" spans="1:12" ht="18.75" x14ac:dyDescent="0.25">
      <c r="A3" s="37" t="s">
        <v>14</v>
      </c>
      <c r="B3" s="37"/>
      <c r="C3" s="37"/>
      <c r="D3" s="37"/>
      <c r="E3" s="37"/>
      <c r="F3" s="37"/>
      <c r="G3" s="37"/>
      <c r="H3" s="37"/>
      <c r="I3" s="37"/>
      <c r="J3" s="37"/>
      <c r="K3" s="37"/>
    </row>
    <row r="5" spans="1:12" ht="34.5" customHeight="1" x14ac:dyDescent="0.25">
      <c r="A5" s="62" t="s">
        <v>5</v>
      </c>
      <c r="B5" s="62" t="s">
        <v>6</v>
      </c>
      <c r="C5" s="62" t="s">
        <v>7</v>
      </c>
      <c r="D5" s="62"/>
      <c r="E5" s="62"/>
      <c r="F5" s="62"/>
      <c r="G5" s="62" t="s">
        <v>13</v>
      </c>
      <c r="H5" s="62"/>
      <c r="I5" s="62"/>
      <c r="J5" s="62"/>
      <c r="K5" s="62" t="s">
        <v>8</v>
      </c>
    </row>
    <row r="6" spans="1:12" ht="51" customHeight="1" x14ac:dyDescent="0.25">
      <c r="A6" s="62"/>
      <c r="B6" s="62"/>
      <c r="C6" s="12" t="s">
        <v>9</v>
      </c>
      <c r="D6" s="12" t="s">
        <v>10</v>
      </c>
      <c r="E6" s="12" t="s">
        <v>11</v>
      </c>
      <c r="F6" s="12" t="s">
        <v>12</v>
      </c>
      <c r="G6" s="12">
        <v>2019</v>
      </c>
      <c r="H6" s="12">
        <v>2020</v>
      </c>
      <c r="I6" s="12">
        <v>2021</v>
      </c>
      <c r="J6" s="12" t="s">
        <v>18</v>
      </c>
      <c r="K6" s="62"/>
    </row>
    <row r="7" spans="1:12" ht="35.25" customHeight="1" x14ac:dyDescent="0.25">
      <c r="A7" s="44" t="s">
        <v>38</v>
      </c>
      <c r="B7" s="66"/>
      <c r="C7" s="66"/>
      <c r="D7" s="66"/>
      <c r="E7" s="66"/>
      <c r="F7" s="66"/>
      <c r="G7" s="66"/>
      <c r="H7" s="66"/>
      <c r="I7" s="66"/>
      <c r="J7" s="66"/>
      <c r="K7" s="67"/>
    </row>
    <row r="8" spans="1:12" ht="30.75" customHeight="1" x14ac:dyDescent="0.25">
      <c r="A8" s="44" t="s">
        <v>72</v>
      </c>
      <c r="B8" s="45"/>
      <c r="C8" s="45"/>
      <c r="D8" s="45"/>
      <c r="E8" s="45"/>
      <c r="F8" s="45"/>
      <c r="G8" s="45"/>
      <c r="H8" s="45"/>
      <c r="I8" s="45"/>
      <c r="J8" s="45"/>
      <c r="K8" s="46"/>
    </row>
    <row r="9" spans="1:12" ht="33" customHeight="1" x14ac:dyDescent="0.25">
      <c r="A9" s="1" t="s">
        <v>75</v>
      </c>
      <c r="B9" s="53" t="s">
        <v>17</v>
      </c>
      <c r="C9" s="9" t="s">
        <v>20</v>
      </c>
      <c r="D9" s="9" t="s">
        <v>49</v>
      </c>
      <c r="E9" s="9" t="s">
        <v>73</v>
      </c>
      <c r="F9" s="9" t="s">
        <v>25</v>
      </c>
      <c r="G9" s="16">
        <v>100</v>
      </c>
      <c r="H9" s="16">
        <v>100</v>
      </c>
      <c r="I9" s="16">
        <v>100</v>
      </c>
      <c r="J9" s="17">
        <f>G9+H9+I9</f>
        <v>300</v>
      </c>
      <c r="K9" s="34" t="s">
        <v>93</v>
      </c>
    </row>
    <row r="10" spans="1:12" ht="31.5" customHeight="1" x14ac:dyDescent="0.25">
      <c r="A10" s="1" t="s">
        <v>74</v>
      </c>
      <c r="B10" s="54"/>
      <c r="C10" s="9" t="s">
        <v>20</v>
      </c>
      <c r="D10" s="9" t="s">
        <v>49</v>
      </c>
      <c r="E10" s="9"/>
      <c r="F10" s="9" t="s">
        <v>25</v>
      </c>
      <c r="G10" s="16"/>
      <c r="H10" s="16"/>
      <c r="I10" s="16"/>
      <c r="J10" s="17">
        <f>G10+H10+I10</f>
        <v>0</v>
      </c>
      <c r="K10" s="79"/>
    </row>
    <row r="11" spans="1:12" ht="15" customHeight="1" x14ac:dyDescent="0.25">
      <c r="A11" s="1" t="s">
        <v>22</v>
      </c>
      <c r="B11" s="50"/>
      <c r="C11" s="51"/>
      <c r="D11" s="51"/>
      <c r="E11" s="51"/>
      <c r="F11" s="52"/>
      <c r="G11" s="16">
        <f>G9+G10</f>
        <v>100</v>
      </c>
      <c r="H11" s="16">
        <f t="shared" ref="H11:I11" si="0">H9+H10</f>
        <v>100</v>
      </c>
      <c r="I11" s="16">
        <f t="shared" si="0"/>
        <v>100</v>
      </c>
      <c r="J11" s="17">
        <f>G11+H11+I11</f>
        <v>300</v>
      </c>
      <c r="K11" s="12"/>
    </row>
    <row r="13" spans="1:12" ht="15.75" x14ac:dyDescent="0.25">
      <c r="A13" s="36" t="str">
        <f>'Прил№1 к подпрограмме 1'!A14:I14</f>
        <v>Начальник отдела культуры и молодежной политики                                                                                                                           О.В. Климанова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</row>
  </sheetData>
  <mergeCells count="13">
    <mergeCell ref="B11:F11"/>
    <mergeCell ref="A13:K13"/>
    <mergeCell ref="A7:K7"/>
    <mergeCell ref="A8:K8"/>
    <mergeCell ref="B9:B10"/>
    <mergeCell ref="K9:K10"/>
    <mergeCell ref="J1:K1"/>
    <mergeCell ref="A3:K3"/>
    <mergeCell ref="A5:A6"/>
    <mergeCell ref="B5:B6"/>
    <mergeCell ref="C5:F5"/>
    <mergeCell ref="G5:J5"/>
    <mergeCell ref="K5:K6"/>
  </mergeCells>
  <pageMargins left="0.51181102362204722" right="0" top="0" bottom="0" header="0" footer="0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Прил№1 к подпрограмме 1</vt:lpstr>
      <vt:lpstr>Прил №2 к подпрограмме 1</vt:lpstr>
      <vt:lpstr>прил.№1 к подпрограмме 2</vt:lpstr>
      <vt:lpstr>прил.№2 к подпрограмме 2</vt:lpstr>
      <vt:lpstr>Прил№1 к подпрограмме 3</vt:lpstr>
      <vt:lpstr>Прил.№2 к подпрограмме 3</vt:lpstr>
      <vt:lpstr>прил.№1 к подпрограмме 4</vt:lpstr>
      <vt:lpstr>прил.№2 к подпрограмме 4</vt:lpstr>
      <vt:lpstr>'Прил №2 к подпрограмме 1'!Область_печати</vt:lpstr>
      <vt:lpstr>'Прил№1 к подпрограмме 1'!Область_печати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Buh3</cp:lastModifiedBy>
  <cp:lastPrinted>2018-09-12T06:43:45Z</cp:lastPrinted>
  <dcterms:created xsi:type="dcterms:W3CDTF">2018-06-22T02:30:30Z</dcterms:created>
  <dcterms:modified xsi:type="dcterms:W3CDTF">2018-09-12T06:43:53Z</dcterms:modified>
</cp:coreProperties>
</file>