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1460" tabRatio="885" activeTab="3"/>
  </bookViews>
  <sheets>
    <sheet name="Прил№1 к паспорту" sheetId="1" r:id="rId1"/>
    <sheet name="Прил№2 к паспорту" sheetId="2" r:id="rId2"/>
    <sheet name="Прил№1 к прогр" sheetId="4" r:id="rId3"/>
    <sheet name="Прил№2 к прогр" sheetId="5" r:id="rId4"/>
  </sheets>
  <definedNames>
    <definedName name="_xlnm.Print_Area" localSheetId="0">'Прил№1 к паспорту'!$A$1:$J$24</definedName>
    <definedName name="_xlnm.Print_Area" localSheetId="2">'Прил№1 к прогр'!$A$1:$K$25</definedName>
    <definedName name="_xlnm.Print_Area" localSheetId="1">'Прил№2 к паспорту'!$A$1:$P$15</definedName>
    <definedName name="_xlnm.Print_Area" localSheetId="3">'Прил№2 к прогр'!$A$1:$G$36</definedName>
  </definedNames>
  <calcPr calcId="124519" calcOnSave="0"/>
</workbook>
</file>

<file path=xl/calcChain.xml><?xml version="1.0" encoding="utf-8"?>
<calcChain xmlns="http://schemas.openxmlformats.org/spreadsheetml/2006/main">
  <c r="D7" i="5"/>
  <c r="D10"/>
  <c r="D28"/>
  <c r="H9" i="4"/>
  <c r="I11"/>
  <c r="J11"/>
  <c r="H11"/>
  <c r="H19"/>
  <c r="I19" l="1"/>
  <c r="I16"/>
  <c r="I12"/>
  <c r="I10"/>
  <c r="E28" i="5"/>
  <c r="E26"/>
  <c r="E25"/>
  <c r="E21"/>
  <c r="E12"/>
  <c r="K20" i="4"/>
  <c r="K14"/>
  <c r="F26" i="5"/>
  <c r="F25"/>
  <c r="F10" s="1"/>
  <c r="G16"/>
  <c r="J12" i="4"/>
  <c r="F12" i="5" s="1"/>
  <c r="G12" s="1"/>
  <c r="J10" i="4"/>
  <c r="G14" i="5"/>
  <c r="J16" i="4"/>
  <c r="F21" i="5" s="1"/>
  <c r="G21" s="1"/>
  <c r="J19" i="4"/>
  <c r="G32" i="5" s="1"/>
  <c r="K17" i="4"/>
  <c r="K18"/>
  <c r="K13"/>
  <c r="K15"/>
  <c r="G17" i="5"/>
  <c r="G25"/>
  <c r="G26"/>
  <c r="K10" i="4"/>
  <c r="K21"/>
  <c r="E7" i="5" l="1"/>
  <c r="E10"/>
  <c r="K19" i="4"/>
  <c r="I9"/>
  <c r="K16"/>
  <c r="K12"/>
  <c r="G9" i="5"/>
  <c r="J9" i="4"/>
  <c r="F28" i="5"/>
  <c r="G28" s="1"/>
  <c r="K11" i="4" l="1"/>
  <c r="K9"/>
  <c r="G10" i="5" l="1"/>
  <c r="F7"/>
  <c r="G7" s="1"/>
</calcChain>
</file>

<file path=xl/sharedStrings.xml><?xml version="1.0" encoding="utf-8"?>
<sst xmlns="http://schemas.openxmlformats.org/spreadsheetml/2006/main" count="179" uniqueCount="100">
  <si>
    <t>Вес показателя</t>
  </si>
  <si>
    <t>№  п/п</t>
  </si>
  <si>
    <t xml:space="preserve">Цели, задачи, показатели </t>
  </si>
  <si>
    <t>Единица измерения</t>
  </si>
  <si>
    <t>Источник информации</t>
  </si>
  <si>
    <t>Подпрограмма 1</t>
  </si>
  <si>
    <t>Подпрограмма 2</t>
  </si>
  <si>
    <t>1.1.</t>
  </si>
  <si>
    <t>1.1.1.</t>
  </si>
  <si>
    <t>1.2.</t>
  </si>
  <si>
    <t>1.2.1.</t>
  </si>
  <si>
    <t>1.3.</t>
  </si>
  <si>
    <t>1.3.1.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</si>
  <si>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</si>
  <si>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Плановый период</t>
  </si>
  <si>
    <t>Долгосрочный период по годам</t>
  </si>
  <si>
    <t>№ п/п</t>
  </si>
  <si>
    <t xml:space="preserve">Цели, целевые показатели  </t>
  </si>
  <si>
    <t xml:space="preserve">Целевой показатель   </t>
  </si>
  <si>
    <t>Значения целевых показателей на долгосрочный период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</si>
  <si>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</si>
  <si>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</si>
  <si>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</si>
  <si>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</si>
  <si>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</si>
  <si>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</si>
  <si>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</si>
  <si>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</si>
  <si>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</si>
  <si>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</si>
  <si>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</si>
  <si>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Расходы (тыс. руб.), годы</t>
  </si>
  <si>
    <t>Рз                Пр</t>
  </si>
  <si>
    <t>Подпрограмма 3</t>
  </si>
  <si>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</si>
  <si>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</si>
  <si>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</si>
  <si>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</si>
  <si>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</si>
  <si>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</si>
  <si>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</si>
  <si>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районный бюджет </t>
  </si>
  <si>
    <t>юридические лица</t>
  </si>
  <si>
    <t xml:space="preserve">федеральный бюджет </t>
  </si>
  <si>
    <t xml:space="preserve">районный бюджет  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</si>
  <si>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</si>
  <si>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Балахтинского района с учетом источников финансирования, в том числе средств федерального, краевого и районного бюджетов</t>
  </si>
  <si>
    <t>Информация о распределении планируемых расходов по программам муниципальной программы Балахтинского района</t>
  </si>
  <si>
    <t xml:space="preserve">Цель 1 "Развитие сельских территорий, рост занятости и уровня жизни сельского населения"   </t>
  </si>
  <si>
    <t>Целевой показатель 1 Среднемесячная номинальная начисленная заработная плата работников, занятых в сфере сельского хозяйства</t>
  </si>
  <si>
    <t>Целевой показатель 2 Обеспеченность сельскохозяйственных организаций кадрами</t>
  </si>
  <si>
    <t>Подпрограмма 1 "Поддержка малых форм хозяйствования"</t>
  </si>
  <si>
    <t xml:space="preserve">Количество граждан, проживающих в сельской местности,
         в том числе молодых семей и молодых специалистов, улучшивших жилищные условия
</t>
  </si>
  <si>
    <t>Снижение количества обращений граждан с укусами безнадзорных домашних животных</t>
  </si>
  <si>
    <t>Подпрограмма 3 "Обеспечение реализации муниципальной программы и прочие мероприятия"</t>
  </si>
  <si>
    <t>Доля исполненных бюджетных ассигнований, предусмотренных в программном виде, %</t>
  </si>
  <si>
    <t>руб.</t>
  </si>
  <si>
    <t>%</t>
  </si>
  <si>
    <t>Целевой показатель 3 Доля граждан, проживающих в сельской местности, в том числе молодых семей и молодых специалистов, улучшивших жилищные условия, от общего количества изъявивших желание улучшить жилищные условия с государственной поддержкой</t>
  </si>
  <si>
    <t>чел.</t>
  </si>
  <si>
    <t>тыс.кв.м.</t>
  </si>
  <si>
    <t xml:space="preserve">Задача 2 "Создание    комфортных условий жизнедеятельности в сельской местности "   </t>
  </si>
  <si>
    <t>годовой отчет</t>
  </si>
  <si>
    <t>Среднемесячная номинальная начисленная заработная плата работников, занятых в сфере сельского хозяйства</t>
  </si>
  <si>
    <t>Обеспеченность сельскохозяйственных организаций кадрами</t>
  </si>
  <si>
    <t>Доля граждан, проживающих в сельской местности, в том числе молодых семей и молодых специалистов, улучшивших жилищные условия, от общего количества изъявивших желание улучшить жилищные условия с государственной поддержкой</t>
  </si>
  <si>
    <t xml:space="preserve">Приложение № 1 
к Паспорту муниципальной программы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
</t>
  </si>
  <si>
    <t>Приложение № 2 
к Паспорту муниципальной программы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</si>
  <si>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 xml:space="preserve"> "Поддержка малых форм хозяйствования"</t>
  </si>
  <si>
    <t>"Обеспечение реализации муниципальной программы и прочие мероприятия"</t>
  </si>
  <si>
    <t>"Развитие сельского хозяйства и регулирования рынков  сельскохозяйственной продукции, сырья и продовольствия в Балахтинском районе"</t>
  </si>
  <si>
    <t>ведомственная статистическая отчетность</t>
  </si>
  <si>
    <t>расчетный показатель на основании ведомственного мониторинга</t>
  </si>
  <si>
    <t>отчет об исполнении бюджета</t>
  </si>
  <si>
    <t>х</t>
  </si>
  <si>
    <t>06100R543Б</t>
  </si>
  <si>
    <t>094</t>
  </si>
  <si>
    <t>043</t>
  </si>
  <si>
    <t>0405</t>
  </si>
  <si>
    <t>0412</t>
  </si>
  <si>
    <t>06200S7620</t>
  </si>
  <si>
    <t>0620075180</t>
  </si>
  <si>
    <t>410</t>
  </si>
  <si>
    <t>240</t>
  </si>
  <si>
    <t>244</t>
  </si>
  <si>
    <t>0630075170</t>
  </si>
  <si>
    <t>внебюджетные источники</t>
  </si>
  <si>
    <t xml:space="preserve">Задача 1 "Поддержка и  дальнейшее развитие малых форм хозяйствования на селе и повышение уровня доходов сельского населения "                                                                </t>
  </si>
  <si>
    <t>Ввод (приобретение) жилья гражданами, проживающими в сельской местности, 
          в том числе молодыми семьями и молодыми специалистами</t>
  </si>
  <si>
    <t xml:space="preserve">Задача 3 "Создание      условий       для эффективного и ответственного управления финансовыми ресурсами в рамках переданных отдельных государственных полномочий"   </t>
  </si>
  <si>
    <t xml:space="preserve">Цель  " Развитие сельских территорий, рост занятости и уровня жизни сельского населения  "     </t>
  </si>
  <si>
    <t>Количество граждан, ведущих личное подсобное хозяйство, осуществивших привлечение кредитных средств</t>
  </si>
  <si>
    <t>Начальник отдела сельского хозяйства администрации Балахтинского района                                                                                         О.С. Спирина</t>
  </si>
  <si>
    <t xml:space="preserve">в том числе по ГРБС: </t>
  </si>
  <si>
    <t>Итого</t>
  </si>
  <si>
    <t>Приложение № 1                                                                          к муниципальной программе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</si>
  <si>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>Приложение № 2                                                                                           к муниципальной программе Балахтинского района "Развитие сельского хозяйства и регулирования рынков  сельскохозяйственной продукции, сырья и продовольствия в Балахтинском районе"</t>
  </si>
  <si>
    <t>"Развитие сельских территорий"</t>
  </si>
  <si>
    <t>Подпрограмма 2 "Развитие сельских территорий"</t>
  </si>
  <si>
    <t>Начальник отдела сельского хозяйства администрации Балахтинского района                                                                               О.С. Спирина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</si>
</sst>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vertical="top" wrapText="1"/>
    </xf>
    <xf numFmtId="0" fontId="6" fillId="0" borderId="20" xfId="0" applyFont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vertical="top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view="pageBreakPreview" zoomScale="60" workbookViewId="0">
      <selection activeCell="O17" sqref="O17"/>
    </sheetView>
  </sheetViews>
  <sheetFormatPr defaultColWidth="9.140625" defaultRowHeight="15"/>
  <cols>
    <col min="1" max="1" width="6.140625" style="1" customWidth="1"/>
    <col min="2" max="2" width="72.28515625" style="1" customWidth="1"/>
    <col min="3" max="3" width="11.140625" style="4" customWidth="1"/>
    <col min="4" max="4" width="12" style="1" customWidth="1"/>
    <col min="5" max="5" width="25.7109375" style="4" customWidth="1"/>
    <col min="6" max="6" width="13.42578125" style="1" customWidth="1"/>
    <col min="7" max="7" width="12.7109375" style="1" customWidth="1"/>
    <col min="8" max="8" width="14.7109375" style="1" customWidth="1"/>
    <col min="9" max="9" width="13.42578125" style="1" customWidth="1"/>
    <col min="10" max="10" width="13.140625" style="1" customWidth="1"/>
    <col min="11" max="16384" width="9.140625" style="1"/>
  </cols>
  <sheetData>
    <row r="1" spans="1:10" ht="103.5" customHeight="1">
      <c r="A1" s="7"/>
      <c r="B1" s="7"/>
      <c r="C1" s="8"/>
      <c r="D1" s="7"/>
      <c r="E1" s="8"/>
      <c r="F1" s="66" t="s">
        <v>66</v>
      </c>
      <c r="G1" s="66"/>
      <c r="H1" s="66"/>
      <c r="I1" s="66"/>
      <c r="J1" s="66"/>
    </row>
    <row r="2" spans="1:10">
      <c r="A2" s="7"/>
      <c r="B2" s="7"/>
      <c r="C2" s="8"/>
      <c r="D2" s="7"/>
      <c r="E2" s="8"/>
      <c r="F2" s="7"/>
      <c r="G2" s="7"/>
      <c r="H2" s="7"/>
      <c r="I2" s="7"/>
      <c r="J2" s="7"/>
    </row>
    <row r="3" spans="1:10" ht="18">
      <c r="A3" s="64" t="s">
        <v>13</v>
      </c>
      <c r="B3" s="64"/>
      <c r="C3" s="64"/>
      <c r="D3" s="64"/>
      <c r="E3" s="64"/>
      <c r="F3" s="64"/>
      <c r="G3" s="64"/>
      <c r="H3" s="64"/>
      <c r="I3" s="64"/>
      <c r="J3" s="64"/>
    </row>
    <row r="4" spans="1:10">
      <c r="A4" s="7"/>
      <c r="B4" s="7"/>
      <c r="C4" s="8"/>
      <c r="D4" s="7"/>
      <c r="E4" s="8"/>
      <c r="F4" s="7"/>
      <c r="G4" s="7"/>
      <c r="H4" s="7"/>
      <c r="I4" s="7"/>
      <c r="J4" s="7"/>
    </row>
    <row r="5" spans="1:10" ht="42.75">
      <c r="A5" s="9" t="s">
        <v>1</v>
      </c>
      <c r="B5" s="9" t="s">
        <v>2</v>
      </c>
      <c r="C5" s="9" t="s">
        <v>3</v>
      </c>
      <c r="D5" s="9" t="s">
        <v>0</v>
      </c>
      <c r="E5" s="9" t="s">
        <v>4</v>
      </c>
      <c r="F5" s="9">
        <v>2018</v>
      </c>
      <c r="G5" s="9">
        <v>2019</v>
      </c>
      <c r="H5" s="9">
        <v>2020</v>
      </c>
      <c r="I5" s="9">
        <v>2021</v>
      </c>
      <c r="J5" s="9">
        <v>2022</v>
      </c>
    </row>
    <row r="6" spans="1:10" ht="28.5">
      <c r="A6" s="10">
        <v>1</v>
      </c>
      <c r="B6" s="11" t="s">
        <v>48</v>
      </c>
      <c r="C6" s="79"/>
      <c r="D6" s="80"/>
      <c r="E6" s="80"/>
      <c r="F6" s="80"/>
      <c r="G6" s="80"/>
      <c r="H6" s="80"/>
      <c r="I6" s="80"/>
      <c r="J6" s="81"/>
    </row>
    <row r="7" spans="1:10" s="2" customFormat="1" ht="36" customHeight="1">
      <c r="A7" s="11"/>
      <c r="B7" s="11" t="s">
        <v>49</v>
      </c>
      <c r="C7" s="9" t="s">
        <v>56</v>
      </c>
      <c r="D7" s="9">
        <v>0.37</v>
      </c>
      <c r="E7" s="71" t="s">
        <v>62</v>
      </c>
      <c r="F7" s="60">
        <v>19577</v>
      </c>
      <c r="G7" s="60">
        <v>21102</v>
      </c>
      <c r="H7" s="60">
        <v>22632</v>
      </c>
      <c r="I7" s="12">
        <v>22971.48</v>
      </c>
      <c r="J7" s="61">
        <v>23292</v>
      </c>
    </row>
    <row r="8" spans="1:10" s="2" customFormat="1" ht="28.9" customHeight="1">
      <c r="A8" s="11"/>
      <c r="B8" s="11" t="s">
        <v>50</v>
      </c>
      <c r="C8" s="9" t="s">
        <v>57</v>
      </c>
      <c r="D8" s="9">
        <v>0.35</v>
      </c>
      <c r="E8" s="82"/>
      <c r="F8" s="60">
        <v>88.3</v>
      </c>
      <c r="G8" s="60">
        <v>88.4</v>
      </c>
      <c r="H8" s="60">
        <v>88.4</v>
      </c>
      <c r="I8" s="60">
        <v>88.5</v>
      </c>
      <c r="J8" s="39">
        <v>88.6</v>
      </c>
    </row>
    <row r="9" spans="1:10" s="2" customFormat="1" ht="60" customHeight="1">
      <c r="A9" s="11"/>
      <c r="B9" s="11" t="s">
        <v>58</v>
      </c>
      <c r="C9" s="9" t="s">
        <v>57</v>
      </c>
      <c r="D9" s="9">
        <v>0.28000000000000003</v>
      </c>
      <c r="E9" s="72"/>
      <c r="F9" s="60">
        <v>57.9</v>
      </c>
      <c r="G9" s="60">
        <v>57.9</v>
      </c>
      <c r="H9" s="9">
        <v>57.9</v>
      </c>
      <c r="I9" s="9">
        <v>57.9</v>
      </c>
      <c r="J9" s="39">
        <v>57.9</v>
      </c>
    </row>
    <row r="10" spans="1:10" ht="42.75">
      <c r="A10" s="13" t="s">
        <v>7</v>
      </c>
      <c r="B10" s="11" t="s">
        <v>87</v>
      </c>
      <c r="C10" s="73"/>
      <c r="D10" s="74"/>
      <c r="E10" s="74"/>
      <c r="F10" s="74"/>
      <c r="G10" s="74"/>
      <c r="H10" s="74"/>
      <c r="I10" s="74"/>
      <c r="J10" s="75"/>
    </row>
    <row r="11" spans="1:10">
      <c r="A11" s="14" t="s">
        <v>8</v>
      </c>
      <c r="B11" s="11" t="s">
        <v>51</v>
      </c>
      <c r="C11" s="76"/>
      <c r="D11" s="77"/>
      <c r="E11" s="77"/>
      <c r="F11" s="77"/>
      <c r="G11" s="77"/>
      <c r="H11" s="77"/>
      <c r="I11" s="77"/>
      <c r="J11" s="78"/>
    </row>
    <row r="12" spans="1:10" ht="42.75">
      <c r="A12" s="11"/>
      <c r="B12" s="11" t="s">
        <v>91</v>
      </c>
      <c r="C12" s="9" t="s">
        <v>59</v>
      </c>
      <c r="D12" s="9">
        <v>0.17</v>
      </c>
      <c r="E12" s="9" t="s">
        <v>71</v>
      </c>
      <c r="F12" s="39">
        <v>7</v>
      </c>
      <c r="G12" s="39">
        <v>3</v>
      </c>
      <c r="H12" s="39">
        <v>1</v>
      </c>
      <c r="I12" s="39">
        <v>1</v>
      </c>
      <c r="J12" s="39">
        <v>1</v>
      </c>
    </row>
    <row r="13" spans="1:10" ht="28.5">
      <c r="A13" s="13" t="s">
        <v>9</v>
      </c>
      <c r="B13" s="11" t="s">
        <v>61</v>
      </c>
      <c r="C13" s="73"/>
      <c r="D13" s="74"/>
      <c r="E13" s="74"/>
      <c r="F13" s="74"/>
      <c r="G13" s="74"/>
      <c r="H13" s="74"/>
      <c r="I13" s="74"/>
      <c r="J13" s="75"/>
    </row>
    <row r="14" spans="1:10">
      <c r="A14" s="11" t="s">
        <v>10</v>
      </c>
      <c r="B14" s="11" t="s">
        <v>98</v>
      </c>
      <c r="C14" s="76"/>
      <c r="D14" s="77"/>
      <c r="E14" s="77"/>
      <c r="F14" s="77"/>
      <c r="G14" s="77"/>
      <c r="H14" s="77"/>
      <c r="I14" s="77"/>
      <c r="J14" s="78"/>
    </row>
    <row r="15" spans="1:10" ht="43.15" customHeight="1">
      <c r="A15" s="11"/>
      <c r="B15" s="11" t="s">
        <v>88</v>
      </c>
      <c r="C15" s="9" t="s">
        <v>60</v>
      </c>
      <c r="D15" s="9">
        <v>0.25</v>
      </c>
      <c r="E15" s="9" t="s">
        <v>72</v>
      </c>
      <c r="F15" s="9">
        <v>1.0049999999999999</v>
      </c>
      <c r="G15" s="9">
        <v>1.0049999999999999</v>
      </c>
      <c r="H15" s="9">
        <v>1.0049999999999999</v>
      </c>
      <c r="I15" s="9">
        <v>1.0049999999999999</v>
      </c>
      <c r="J15" s="9">
        <v>1.0049999999999999</v>
      </c>
    </row>
    <row r="16" spans="1:10" s="6" customFormat="1" ht="25.9" customHeight="1">
      <c r="A16" s="67"/>
      <c r="B16" s="69" t="s">
        <v>52</v>
      </c>
      <c r="C16" s="9" t="s">
        <v>59</v>
      </c>
      <c r="D16" s="71">
        <v>0.27</v>
      </c>
      <c r="E16" s="71" t="s">
        <v>72</v>
      </c>
      <c r="F16" s="9">
        <v>12349</v>
      </c>
      <c r="G16" s="9">
        <v>12133</v>
      </c>
      <c r="H16" s="9">
        <v>11920</v>
      </c>
      <c r="I16" s="9">
        <v>11709</v>
      </c>
      <c r="J16" s="9">
        <v>11734</v>
      </c>
    </row>
    <row r="17" spans="1:10" ht="33.75" customHeight="1">
      <c r="A17" s="68"/>
      <c r="B17" s="70"/>
      <c r="C17" s="9" t="s">
        <v>59</v>
      </c>
      <c r="D17" s="72"/>
      <c r="E17" s="72"/>
      <c r="F17" s="9">
        <v>18</v>
      </c>
      <c r="G17" s="9">
        <v>19</v>
      </c>
      <c r="H17" s="9">
        <v>19</v>
      </c>
      <c r="I17" s="9">
        <v>20</v>
      </c>
      <c r="J17" s="9">
        <v>20</v>
      </c>
    </row>
    <row r="18" spans="1:10" s="3" customFormat="1" ht="28.5">
      <c r="A18" s="11"/>
      <c r="B18" s="11" t="s">
        <v>53</v>
      </c>
      <c r="C18" s="9" t="s">
        <v>57</v>
      </c>
      <c r="D18" s="9">
        <v>0.2</v>
      </c>
      <c r="E18" s="9"/>
      <c r="F18" s="9">
        <v>11</v>
      </c>
      <c r="G18" s="9">
        <v>11</v>
      </c>
      <c r="H18" s="9">
        <v>11</v>
      </c>
      <c r="I18" s="9">
        <v>11</v>
      </c>
      <c r="J18" s="9">
        <v>11</v>
      </c>
    </row>
    <row r="19" spans="1:10" ht="42.75">
      <c r="A19" s="13" t="s">
        <v>11</v>
      </c>
      <c r="B19" s="11" t="s">
        <v>89</v>
      </c>
      <c r="C19" s="73"/>
      <c r="D19" s="74"/>
      <c r="E19" s="74"/>
      <c r="F19" s="74"/>
      <c r="G19" s="74"/>
      <c r="H19" s="74"/>
      <c r="I19" s="74"/>
      <c r="J19" s="75"/>
    </row>
    <row r="20" spans="1:10" ht="28.5">
      <c r="A20" s="11" t="s">
        <v>12</v>
      </c>
      <c r="B20" s="11" t="s">
        <v>54</v>
      </c>
      <c r="C20" s="76"/>
      <c r="D20" s="77"/>
      <c r="E20" s="77"/>
      <c r="F20" s="77"/>
      <c r="G20" s="77"/>
      <c r="H20" s="77"/>
      <c r="I20" s="77"/>
      <c r="J20" s="78"/>
    </row>
    <row r="21" spans="1:10" ht="28.5">
      <c r="A21" s="11"/>
      <c r="B21" s="11" t="s">
        <v>55</v>
      </c>
      <c r="C21" s="9" t="s">
        <v>57</v>
      </c>
      <c r="D21" s="9">
        <v>0.11</v>
      </c>
      <c r="E21" s="9" t="s">
        <v>73</v>
      </c>
      <c r="F21" s="9">
        <v>100</v>
      </c>
      <c r="G21" s="9">
        <v>100</v>
      </c>
      <c r="H21" s="9">
        <v>100</v>
      </c>
      <c r="I21" s="9">
        <v>100</v>
      </c>
      <c r="J21" s="9">
        <v>100</v>
      </c>
    </row>
    <row r="22" spans="1:10">
      <c r="A22" s="7"/>
      <c r="B22" s="7"/>
      <c r="C22" s="8"/>
      <c r="D22" s="7"/>
      <c r="E22" s="8"/>
      <c r="F22" s="7"/>
      <c r="G22" s="7"/>
      <c r="H22" s="7"/>
      <c r="I22" s="7"/>
      <c r="J22" s="7"/>
    </row>
    <row r="23" spans="1:10" ht="15.75">
      <c r="A23" s="65" t="s">
        <v>92</v>
      </c>
      <c r="B23" s="65"/>
      <c r="C23" s="65"/>
      <c r="D23" s="65"/>
      <c r="E23" s="65"/>
      <c r="F23" s="65"/>
      <c r="G23" s="65"/>
      <c r="H23" s="65"/>
      <c r="I23" s="65"/>
      <c r="J23" s="65"/>
    </row>
    <row r="24" spans="1:10">
      <c r="A24" s="7"/>
      <c r="B24" s="7"/>
      <c r="C24" s="8"/>
      <c r="D24" s="7"/>
      <c r="E24" s="8"/>
      <c r="F24" s="7"/>
      <c r="G24" s="7"/>
      <c r="H24" s="7"/>
      <c r="I24" s="7"/>
      <c r="J24" s="7"/>
    </row>
  </sheetData>
  <mergeCells count="12">
    <mergeCell ref="A3:J3"/>
    <mergeCell ref="A23:J23"/>
    <mergeCell ref="F1:J1"/>
    <mergeCell ref="A16:A17"/>
    <mergeCell ref="B16:B17"/>
    <mergeCell ref="D16:D17"/>
    <mergeCell ref="E16:E17"/>
    <mergeCell ref="C10:J11"/>
    <mergeCell ref="C13:J14"/>
    <mergeCell ref="C19:J20"/>
    <mergeCell ref="C6:J6"/>
    <mergeCell ref="E7:E9"/>
  </mergeCells>
  <pageMargins left="0.31496062992125984" right="0" top="0.15748031496062992" bottom="0.15748031496062992" header="0.31496062992125984" footer="0.31496062992125984"/>
  <pageSetup paperSize="9" scale="73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view="pageBreakPreview" zoomScale="70" zoomScaleSheetLayoutView="70" workbookViewId="0">
      <selection activeCell="S13" sqref="S13"/>
    </sheetView>
  </sheetViews>
  <sheetFormatPr defaultRowHeight="15"/>
  <cols>
    <col min="1" max="1" width="4.85546875" customWidth="1"/>
    <col min="2" max="2" width="63.28515625" customWidth="1"/>
    <col min="3" max="3" width="11.28515625" style="5" customWidth="1"/>
    <col min="4" max="4" width="10.7109375" customWidth="1"/>
    <col min="5" max="5" width="10.5703125" customWidth="1"/>
    <col min="6" max="6" width="10.42578125" customWidth="1"/>
    <col min="7" max="7" width="10" customWidth="1"/>
    <col min="8" max="8" width="11" customWidth="1"/>
    <col min="9" max="9" width="8.140625" customWidth="1"/>
    <col min="10" max="10" width="7.5703125" customWidth="1"/>
    <col min="11" max="11" width="9.140625" customWidth="1"/>
    <col min="12" max="12" width="7.140625" customWidth="1"/>
    <col min="13" max="16" width="8.5703125" customWidth="1"/>
    <col min="17" max="17" width="6.140625" customWidth="1"/>
  </cols>
  <sheetData>
    <row r="1" spans="1:16" ht="87.6" customHeight="1">
      <c r="A1" s="15"/>
      <c r="B1" s="15"/>
      <c r="C1" s="16"/>
      <c r="D1" s="15"/>
      <c r="E1" s="15"/>
      <c r="F1" s="15"/>
      <c r="G1" s="15"/>
      <c r="H1" s="15"/>
      <c r="I1" s="83" t="s">
        <v>67</v>
      </c>
      <c r="J1" s="83"/>
      <c r="K1" s="83"/>
      <c r="L1" s="83"/>
      <c r="M1" s="83"/>
      <c r="N1" s="83"/>
      <c r="O1" s="83"/>
      <c r="P1" s="83"/>
    </row>
    <row r="2" spans="1:16">
      <c r="A2" s="15"/>
      <c r="B2" s="15"/>
      <c r="C2" s="16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18">
      <c r="A3" s="84" t="s">
        <v>19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>
      <c r="A4" s="15"/>
      <c r="B4" s="15"/>
      <c r="C4" s="16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>
      <c r="A5" s="86" t="s">
        <v>16</v>
      </c>
      <c r="B5" s="86" t="s">
        <v>17</v>
      </c>
      <c r="C5" s="86" t="s">
        <v>3</v>
      </c>
      <c r="D5" s="88">
        <v>2018</v>
      </c>
      <c r="E5" s="88">
        <v>2019</v>
      </c>
      <c r="F5" s="88">
        <v>2020</v>
      </c>
      <c r="G5" s="88" t="s">
        <v>14</v>
      </c>
      <c r="H5" s="88"/>
      <c r="I5" s="89" t="s">
        <v>15</v>
      </c>
      <c r="J5" s="89"/>
      <c r="K5" s="89"/>
      <c r="L5" s="89"/>
      <c r="M5" s="89"/>
      <c r="N5" s="89"/>
      <c r="O5" s="89"/>
      <c r="P5" s="89"/>
    </row>
    <row r="6" spans="1:16" ht="16.5" customHeight="1">
      <c r="A6" s="87"/>
      <c r="B6" s="86"/>
      <c r="C6" s="86"/>
      <c r="D6" s="88"/>
      <c r="E6" s="88"/>
      <c r="F6" s="88"/>
      <c r="G6" s="88"/>
      <c r="H6" s="88"/>
      <c r="I6" s="89"/>
      <c r="J6" s="89"/>
      <c r="K6" s="89"/>
      <c r="L6" s="89"/>
      <c r="M6" s="89"/>
      <c r="N6" s="89"/>
      <c r="O6" s="89"/>
      <c r="P6" s="89"/>
    </row>
    <row r="7" spans="1:16">
      <c r="A7" s="87"/>
      <c r="B7" s="86"/>
      <c r="C7" s="86"/>
      <c r="D7" s="88"/>
      <c r="E7" s="88"/>
      <c r="F7" s="88"/>
      <c r="G7" s="17">
        <v>2021</v>
      </c>
      <c r="H7" s="17">
        <v>2022</v>
      </c>
      <c r="I7" s="17">
        <v>2023</v>
      </c>
      <c r="J7" s="17">
        <v>2024</v>
      </c>
      <c r="K7" s="17">
        <v>2025</v>
      </c>
      <c r="L7" s="17">
        <v>2026</v>
      </c>
      <c r="M7" s="17">
        <v>2027</v>
      </c>
      <c r="N7" s="17">
        <v>2028</v>
      </c>
      <c r="O7" s="17">
        <v>2029</v>
      </c>
      <c r="P7" s="17">
        <v>2030</v>
      </c>
    </row>
    <row r="8" spans="1:16" ht="21" customHeight="1">
      <c r="A8" s="18">
        <v>1</v>
      </c>
      <c r="B8" s="90" t="s">
        <v>90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2"/>
    </row>
    <row r="9" spans="1:16" ht="30">
      <c r="A9" s="19" t="s">
        <v>7</v>
      </c>
      <c r="B9" s="20" t="s">
        <v>18</v>
      </c>
      <c r="C9" s="18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30">
      <c r="A10" s="19"/>
      <c r="B10" s="20" t="s">
        <v>63</v>
      </c>
      <c r="C10" s="21" t="s">
        <v>56</v>
      </c>
      <c r="D10" s="59">
        <v>19575</v>
      </c>
      <c r="E10" s="59">
        <v>21102</v>
      </c>
      <c r="F10" s="59">
        <v>22632</v>
      </c>
      <c r="G10" s="59">
        <v>24164</v>
      </c>
      <c r="H10" s="59">
        <v>24405.64</v>
      </c>
      <c r="I10" s="22">
        <v>24625.290759999996</v>
      </c>
      <c r="J10" s="22">
        <v>24871.543667599995</v>
      </c>
      <c r="K10" s="22">
        <v>25095.387560608393</v>
      </c>
      <c r="L10" s="22">
        <v>25346.341436214476</v>
      </c>
      <c r="M10" s="22">
        <v>25574.458509140404</v>
      </c>
      <c r="N10" s="22">
        <v>25804.628635722664</v>
      </c>
      <c r="O10" s="22">
        <v>26036.870293444164</v>
      </c>
      <c r="P10" s="22">
        <v>26245</v>
      </c>
    </row>
    <row r="11" spans="1:16" ht="30">
      <c r="A11" s="19"/>
      <c r="B11" s="20" t="s">
        <v>64</v>
      </c>
      <c r="C11" s="21" t="s">
        <v>57</v>
      </c>
      <c r="D11" s="59">
        <v>88.3</v>
      </c>
      <c r="E11" s="59">
        <v>88.4</v>
      </c>
      <c r="F11" s="59">
        <v>88.4</v>
      </c>
      <c r="G11" s="59">
        <v>88.4</v>
      </c>
      <c r="H11" s="59">
        <v>88.4</v>
      </c>
      <c r="I11" s="59">
        <v>88.4</v>
      </c>
      <c r="J11" s="59">
        <v>88.5</v>
      </c>
      <c r="K11" s="59">
        <v>88.5</v>
      </c>
      <c r="L11" s="59">
        <v>88.5</v>
      </c>
      <c r="M11" s="59">
        <v>88.6</v>
      </c>
      <c r="N11" s="59">
        <v>88.6</v>
      </c>
      <c r="O11" s="59">
        <v>88.6</v>
      </c>
      <c r="P11" s="21">
        <v>88.7</v>
      </c>
    </row>
    <row r="12" spans="1:16" ht="81" customHeight="1">
      <c r="A12" s="19"/>
      <c r="B12" s="20" t="s">
        <v>65</v>
      </c>
      <c r="C12" s="21" t="s">
        <v>57</v>
      </c>
      <c r="D12" s="59">
        <v>57.9</v>
      </c>
      <c r="E12" s="59">
        <v>57.9</v>
      </c>
      <c r="F12" s="59">
        <v>57.9</v>
      </c>
      <c r="G12" s="59">
        <v>57.9</v>
      </c>
      <c r="H12" s="59">
        <v>57.9</v>
      </c>
      <c r="I12" s="59">
        <v>57.9</v>
      </c>
      <c r="J12" s="59">
        <v>57.9</v>
      </c>
      <c r="K12" s="59">
        <v>57.9</v>
      </c>
      <c r="L12" s="59">
        <v>58</v>
      </c>
      <c r="M12" s="59">
        <v>58</v>
      </c>
      <c r="N12" s="59">
        <v>58.1</v>
      </c>
      <c r="O12" s="21">
        <v>58.1</v>
      </c>
      <c r="P12" s="21">
        <v>58.2</v>
      </c>
    </row>
    <row r="13" spans="1:16">
      <c r="A13" s="15"/>
      <c r="B13" s="15"/>
      <c r="C13" s="16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15.75">
      <c r="A14" s="85" t="s">
        <v>92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  <row r="15" spans="1:16">
      <c r="A15" s="15"/>
      <c r="B15" s="15"/>
      <c r="C15" s="16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</sheetData>
  <mergeCells count="12">
    <mergeCell ref="I1:P1"/>
    <mergeCell ref="A3:P3"/>
    <mergeCell ref="A14:P14"/>
    <mergeCell ref="A5:A7"/>
    <mergeCell ref="B5:B7"/>
    <mergeCell ref="C5:C7"/>
    <mergeCell ref="D5:D7"/>
    <mergeCell ref="E5:E7"/>
    <mergeCell ref="F5:F7"/>
    <mergeCell ref="G5:H6"/>
    <mergeCell ref="I5:P6"/>
    <mergeCell ref="B8:P8"/>
  </mergeCells>
  <pageMargins left="0.31496062992125984" right="0.47244094488188981" top="0.74803149606299213" bottom="0.74803149606299213" header="0.31496062992125984" footer="0.31496062992125984"/>
  <pageSetup paperSize="9" scale="70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view="pageBreakPreview" zoomScale="70" zoomScaleSheetLayoutView="70" workbookViewId="0">
      <selection activeCell="N13" sqref="N13"/>
    </sheetView>
  </sheetViews>
  <sheetFormatPr defaultColWidth="9.140625" defaultRowHeight="15"/>
  <cols>
    <col min="1" max="1" width="27.7109375" style="1" customWidth="1"/>
    <col min="2" max="2" width="41.85546875" style="1" customWidth="1"/>
    <col min="3" max="3" width="29.7109375" style="1" customWidth="1"/>
    <col min="4" max="5" width="9.140625" style="1"/>
    <col min="6" max="6" width="12.42578125" style="1" customWidth="1"/>
    <col min="7" max="7" width="9.140625" style="1"/>
    <col min="8" max="8" width="10.28515625" style="1" customWidth="1"/>
    <col min="9" max="9" width="11.85546875" style="1" customWidth="1"/>
    <col min="10" max="10" width="12.42578125" style="1" customWidth="1"/>
    <col min="11" max="11" width="10.42578125" style="1" customWidth="1"/>
    <col min="12" max="16384" width="9.140625" style="1"/>
  </cols>
  <sheetData>
    <row r="1" spans="1:11" ht="14.45" customHeight="1">
      <c r="A1" s="7"/>
      <c r="B1" s="7"/>
      <c r="C1" s="7"/>
      <c r="D1" s="7"/>
      <c r="E1" s="7"/>
      <c r="F1" s="7"/>
      <c r="G1" s="66" t="s">
        <v>95</v>
      </c>
      <c r="H1" s="66"/>
      <c r="I1" s="66"/>
      <c r="J1" s="66"/>
      <c r="K1" s="66"/>
    </row>
    <row r="2" spans="1:11" ht="75" customHeight="1">
      <c r="A2" s="7"/>
      <c r="B2" s="7"/>
      <c r="C2" s="7"/>
      <c r="D2" s="7"/>
      <c r="E2" s="7"/>
      <c r="F2" s="7"/>
      <c r="G2" s="66"/>
      <c r="H2" s="66"/>
      <c r="I2" s="66"/>
      <c r="J2" s="66"/>
      <c r="K2" s="66"/>
    </row>
    <row r="3" spans="1:11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4" spans="1:11" ht="18">
      <c r="A4" s="100" t="s">
        <v>47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1">
      <c r="A5" s="7"/>
      <c r="B5" s="7"/>
      <c r="C5" s="7"/>
      <c r="D5" s="7"/>
      <c r="E5" s="7"/>
      <c r="F5" s="7"/>
      <c r="G5" s="7"/>
      <c r="H5" s="7"/>
      <c r="I5" s="7"/>
      <c r="J5" s="7"/>
      <c r="K5" s="7"/>
    </row>
    <row r="6" spans="1:11" ht="18" customHeight="1">
      <c r="A6" s="89" t="s">
        <v>20</v>
      </c>
      <c r="B6" s="89" t="s">
        <v>21</v>
      </c>
      <c r="C6" s="89" t="s">
        <v>22</v>
      </c>
      <c r="D6" s="112" t="s">
        <v>23</v>
      </c>
      <c r="E6" s="112"/>
      <c r="F6" s="112"/>
      <c r="G6" s="112"/>
      <c r="H6" s="113" t="s">
        <v>31</v>
      </c>
      <c r="I6" s="113"/>
      <c r="J6" s="113"/>
      <c r="K6" s="113"/>
    </row>
    <row r="7" spans="1:11">
      <c r="A7" s="89"/>
      <c r="B7" s="89"/>
      <c r="C7" s="89"/>
      <c r="D7" s="101" t="s">
        <v>24</v>
      </c>
      <c r="E7" s="101" t="s">
        <v>32</v>
      </c>
      <c r="F7" s="101" t="s">
        <v>25</v>
      </c>
      <c r="G7" s="101" t="s">
        <v>26</v>
      </c>
      <c r="H7" s="102">
        <v>2020</v>
      </c>
      <c r="I7" s="102">
        <v>2021</v>
      </c>
      <c r="J7" s="102">
        <v>2022</v>
      </c>
      <c r="K7" s="104" t="s">
        <v>94</v>
      </c>
    </row>
    <row r="8" spans="1:11" ht="15.75" thickBot="1">
      <c r="A8" s="71"/>
      <c r="B8" s="71"/>
      <c r="C8" s="71"/>
      <c r="D8" s="67"/>
      <c r="E8" s="67"/>
      <c r="F8" s="67"/>
      <c r="G8" s="67"/>
      <c r="H8" s="103"/>
      <c r="I8" s="103"/>
      <c r="J8" s="103"/>
      <c r="K8" s="105"/>
    </row>
    <row r="9" spans="1:11" ht="45">
      <c r="A9" s="106" t="s">
        <v>27</v>
      </c>
      <c r="B9" s="109" t="s">
        <v>70</v>
      </c>
      <c r="C9" s="23" t="s">
        <v>28</v>
      </c>
      <c r="D9" s="24" t="s">
        <v>29</v>
      </c>
      <c r="E9" s="24" t="s">
        <v>29</v>
      </c>
      <c r="F9" s="24" t="s">
        <v>29</v>
      </c>
      <c r="G9" s="24" t="s">
        <v>29</v>
      </c>
      <c r="H9" s="62">
        <f>H10+H11+H12</f>
        <v>7506.2999999999993</v>
      </c>
      <c r="I9" s="62">
        <f>I10+I11+I12</f>
        <v>7506.2999999999993</v>
      </c>
      <c r="J9" s="62">
        <f>J10+J11+J12</f>
        <v>7506.2999999999993</v>
      </c>
      <c r="K9" s="63">
        <f>SUM(H9:J9)</f>
        <v>22518.899999999998</v>
      </c>
    </row>
    <row r="10" spans="1:11" ht="15.75">
      <c r="A10" s="107"/>
      <c r="B10" s="110"/>
      <c r="C10" s="25" t="s">
        <v>30</v>
      </c>
      <c r="D10" s="26" t="s">
        <v>29</v>
      </c>
      <c r="E10" s="26" t="s">
        <v>29</v>
      </c>
      <c r="F10" s="26" t="s">
        <v>29</v>
      </c>
      <c r="G10" s="26" t="s">
        <v>29</v>
      </c>
      <c r="H10" s="27">
        <v>0</v>
      </c>
      <c r="I10" s="27">
        <f>I14</f>
        <v>0</v>
      </c>
      <c r="J10" s="27">
        <f>J14</f>
        <v>0</v>
      </c>
      <c r="K10" s="28">
        <f t="shared" ref="K10:K21" si="0">SUM(H10:J10)</f>
        <v>0</v>
      </c>
    </row>
    <row r="11" spans="1:11" ht="15.75">
      <c r="A11" s="107"/>
      <c r="B11" s="110"/>
      <c r="C11" s="25"/>
      <c r="D11" s="26" t="s">
        <v>29</v>
      </c>
      <c r="E11" s="26" t="s">
        <v>29</v>
      </c>
      <c r="F11" s="26" t="s">
        <v>29</v>
      </c>
      <c r="G11" s="26" t="s">
        <v>29</v>
      </c>
      <c r="H11" s="27">
        <f>H19+H18+H13</f>
        <v>4003.7</v>
      </c>
      <c r="I11" s="27">
        <f t="shared" ref="I11:J11" si="1">I19+I18+I13</f>
        <v>4003.7</v>
      </c>
      <c r="J11" s="27">
        <f t="shared" si="1"/>
        <v>4003.7</v>
      </c>
      <c r="K11" s="28">
        <f t="shared" si="0"/>
        <v>12011.099999999999</v>
      </c>
    </row>
    <row r="12" spans="1:11" ht="16.5" thickBot="1">
      <c r="A12" s="108"/>
      <c r="B12" s="111"/>
      <c r="C12" s="29"/>
      <c r="D12" s="30" t="s">
        <v>29</v>
      </c>
      <c r="E12" s="30" t="s">
        <v>29</v>
      </c>
      <c r="F12" s="30" t="s">
        <v>29</v>
      </c>
      <c r="G12" s="30" t="s">
        <v>29</v>
      </c>
      <c r="H12" s="31">
        <v>3502.6</v>
      </c>
      <c r="I12" s="31">
        <f>I17</f>
        <v>3502.6</v>
      </c>
      <c r="J12" s="31">
        <f>J17</f>
        <v>3502.6</v>
      </c>
      <c r="K12" s="28">
        <f t="shared" si="0"/>
        <v>10507.8</v>
      </c>
    </row>
    <row r="13" spans="1:11" ht="42.75">
      <c r="A13" s="94" t="s">
        <v>5</v>
      </c>
      <c r="B13" s="97" t="s">
        <v>68</v>
      </c>
      <c r="C13" s="32" t="s">
        <v>28</v>
      </c>
      <c r="D13" s="33" t="s">
        <v>76</v>
      </c>
      <c r="E13" s="34">
        <v>405</v>
      </c>
      <c r="F13" s="34" t="s">
        <v>74</v>
      </c>
      <c r="G13" s="34" t="s">
        <v>74</v>
      </c>
      <c r="H13" s="35">
        <v>55</v>
      </c>
      <c r="I13" s="35">
        <v>55</v>
      </c>
      <c r="J13" s="35">
        <v>55</v>
      </c>
      <c r="K13" s="36">
        <f>SUM(H13:J13)</f>
        <v>165</v>
      </c>
    </row>
    <row r="14" spans="1:11" ht="28.5">
      <c r="A14" s="95"/>
      <c r="B14" s="98"/>
      <c r="C14" s="11" t="s">
        <v>93</v>
      </c>
      <c r="D14" s="37" t="s">
        <v>76</v>
      </c>
      <c r="E14" s="9">
        <v>405</v>
      </c>
      <c r="F14" s="38" t="s">
        <v>75</v>
      </c>
      <c r="G14" s="9">
        <v>814</v>
      </c>
      <c r="H14" s="39"/>
      <c r="I14" s="39"/>
      <c r="J14" s="39"/>
      <c r="K14" s="40">
        <f>SUM(H14:J14)</f>
        <v>0</v>
      </c>
    </row>
    <row r="15" spans="1:11" ht="29.25" thickBot="1">
      <c r="A15" s="96"/>
      <c r="B15" s="99"/>
      <c r="C15" s="41"/>
      <c r="D15" s="42" t="s">
        <v>76</v>
      </c>
      <c r="E15" s="43">
        <v>405</v>
      </c>
      <c r="F15" s="44" t="s">
        <v>75</v>
      </c>
      <c r="G15" s="43">
        <v>814</v>
      </c>
      <c r="H15" s="45">
        <v>55</v>
      </c>
      <c r="I15" s="45">
        <v>55</v>
      </c>
      <c r="J15" s="45">
        <v>55</v>
      </c>
      <c r="K15" s="46">
        <f>SUM(H15:J15)</f>
        <v>165</v>
      </c>
    </row>
    <row r="16" spans="1:11" ht="42.75">
      <c r="A16" s="94" t="s">
        <v>6</v>
      </c>
      <c r="B16" s="97" t="s">
        <v>97</v>
      </c>
      <c r="C16" s="32" t="s">
        <v>28</v>
      </c>
      <c r="D16" s="34" t="s">
        <v>74</v>
      </c>
      <c r="E16" s="34" t="s">
        <v>74</v>
      </c>
      <c r="F16" s="34" t="s">
        <v>74</v>
      </c>
      <c r="G16" s="34" t="s">
        <v>74</v>
      </c>
      <c r="H16" s="35">
        <v>3775.8</v>
      </c>
      <c r="I16" s="35">
        <f>I17+I18</f>
        <v>3775.7999999999997</v>
      </c>
      <c r="J16" s="35">
        <f>J17+J18</f>
        <v>3775.7999999999997</v>
      </c>
      <c r="K16" s="36">
        <f t="shared" si="0"/>
        <v>11327.4</v>
      </c>
    </row>
    <row r="17" spans="1:11" s="6" customFormat="1" ht="28.5">
      <c r="A17" s="95"/>
      <c r="B17" s="98"/>
      <c r="C17" s="11" t="s">
        <v>93</v>
      </c>
      <c r="D17" s="37" t="s">
        <v>77</v>
      </c>
      <c r="E17" s="9">
        <v>1003</v>
      </c>
      <c r="F17" s="38" t="s">
        <v>80</v>
      </c>
      <c r="G17" s="37" t="s">
        <v>82</v>
      </c>
      <c r="H17" s="39">
        <v>3502.6</v>
      </c>
      <c r="I17" s="39">
        <v>3502.6</v>
      </c>
      <c r="J17" s="39">
        <v>3502.6</v>
      </c>
      <c r="K17" s="40">
        <f t="shared" si="0"/>
        <v>10507.8</v>
      </c>
    </row>
    <row r="18" spans="1:11" s="6" customFormat="1" ht="15.75" thickBot="1">
      <c r="A18" s="96"/>
      <c r="B18" s="99"/>
      <c r="C18" s="41"/>
      <c r="D18" s="42" t="s">
        <v>76</v>
      </c>
      <c r="E18" s="42" t="s">
        <v>79</v>
      </c>
      <c r="F18" s="44" t="s">
        <v>81</v>
      </c>
      <c r="G18" s="42" t="s">
        <v>84</v>
      </c>
      <c r="H18" s="45">
        <v>273.2</v>
      </c>
      <c r="I18" s="45">
        <v>273.2</v>
      </c>
      <c r="J18" s="45">
        <v>273.2</v>
      </c>
      <c r="K18" s="47">
        <f t="shared" si="0"/>
        <v>819.59999999999991</v>
      </c>
    </row>
    <row r="19" spans="1:11" ht="42.75">
      <c r="A19" s="94" t="s">
        <v>33</v>
      </c>
      <c r="B19" s="97" t="s">
        <v>69</v>
      </c>
      <c r="C19" s="32" t="s">
        <v>28</v>
      </c>
      <c r="D19" s="33" t="s">
        <v>76</v>
      </c>
      <c r="E19" s="33" t="s">
        <v>78</v>
      </c>
      <c r="F19" s="33" t="s">
        <v>74</v>
      </c>
      <c r="G19" s="33" t="s">
        <v>74</v>
      </c>
      <c r="H19" s="35">
        <f>H20+H21</f>
        <v>3675.5</v>
      </c>
      <c r="I19" s="35">
        <f>I20+I21</f>
        <v>3675.5</v>
      </c>
      <c r="J19" s="35">
        <f>J20+J21</f>
        <v>3675.5</v>
      </c>
      <c r="K19" s="36">
        <f t="shared" si="0"/>
        <v>11026.5</v>
      </c>
    </row>
    <row r="20" spans="1:11">
      <c r="A20" s="95"/>
      <c r="B20" s="98"/>
      <c r="C20" s="11" t="s">
        <v>30</v>
      </c>
      <c r="D20" s="37" t="s">
        <v>76</v>
      </c>
      <c r="E20" s="37" t="s">
        <v>78</v>
      </c>
      <c r="F20" s="38" t="s">
        <v>85</v>
      </c>
      <c r="G20" s="37" t="s">
        <v>83</v>
      </c>
      <c r="H20" s="39">
        <v>3256.6</v>
      </c>
      <c r="I20" s="39">
        <v>3256.6</v>
      </c>
      <c r="J20" s="39">
        <v>3256.6</v>
      </c>
      <c r="K20" s="40">
        <f t="shared" si="0"/>
        <v>9769.7999999999993</v>
      </c>
    </row>
    <row r="21" spans="1:11" ht="15.75" thickBot="1">
      <c r="A21" s="96"/>
      <c r="B21" s="99"/>
      <c r="C21" s="41"/>
      <c r="D21" s="42" t="s">
        <v>76</v>
      </c>
      <c r="E21" s="42" t="s">
        <v>78</v>
      </c>
      <c r="F21" s="44" t="s">
        <v>85</v>
      </c>
      <c r="G21" s="42" t="s">
        <v>83</v>
      </c>
      <c r="H21" s="45">
        <v>418.9</v>
      </c>
      <c r="I21" s="45">
        <v>418.9</v>
      </c>
      <c r="J21" s="45">
        <v>418.9</v>
      </c>
      <c r="K21" s="46">
        <f t="shared" si="0"/>
        <v>1256.6999999999998</v>
      </c>
    </row>
    <row r="22" spans="1:11" s="6" customFormat="1">
      <c r="A22" s="48"/>
      <c r="B22" s="49"/>
      <c r="C22" s="50"/>
      <c r="D22" s="51"/>
      <c r="E22" s="51"/>
      <c r="F22" s="51"/>
      <c r="G22" s="51"/>
      <c r="H22" s="51"/>
      <c r="I22" s="51"/>
      <c r="J22" s="51"/>
      <c r="K22" s="52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93" t="s">
        <v>92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</row>
    <row r="25" spans="1:1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</row>
  </sheetData>
  <mergeCells count="24">
    <mergeCell ref="G1:K2"/>
    <mergeCell ref="B16:B18"/>
    <mergeCell ref="A16:A18"/>
    <mergeCell ref="G7:G8"/>
    <mergeCell ref="H7:H8"/>
    <mergeCell ref="A6:A8"/>
    <mergeCell ref="B6:B8"/>
    <mergeCell ref="C6:C8"/>
    <mergeCell ref="A24:K24"/>
    <mergeCell ref="A19:A21"/>
    <mergeCell ref="B19:B21"/>
    <mergeCell ref="A4:K4"/>
    <mergeCell ref="E7:E8"/>
    <mergeCell ref="A13:A15"/>
    <mergeCell ref="B13:B15"/>
    <mergeCell ref="I7:I8"/>
    <mergeCell ref="J7:J8"/>
    <mergeCell ref="K7:K8"/>
    <mergeCell ref="A9:A12"/>
    <mergeCell ref="B9:B12"/>
    <mergeCell ref="D6:G6"/>
    <mergeCell ref="H6:K6"/>
    <mergeCell ref="D7:D8"/>
    <mergeCell ref="F7:F8"/>
  </mergeCells>
  <pageMargins left="0.70866141732283472" right="0.70866141732283472" top="0.74803149606299213" bottom="0.74803149606299213" header="0.31496062992125984" footer="0.31496062992125984"/>
  <pageSetup paperSize="9" scale="71" fitToHeight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="70" zoomScaleSheetLayoutView="70" workbookViewId="0">
      <selection activeCell="Q7" sqref="Q7"/>
    </sheetView>
  </sheetViews>
  <sheetFormatPr defaultColWidth="9.140625" defaultRowHeight="15"/>
  <cols>
    <col min="1" max="1" width="22.42578125" style="1" customWidth="1"/>
    <col min="2" max="2" width="39.140625" style="1" customWidth="1"/>
    <col min="3" max="3" width="27.42578125" style="1" customWidth="1"/>
    <col min="4" max="4" width="16.42578125" style="1" customWidth="1"/>
    <col min="5" max="5" width="14.85546875" style="1" customWidth="1"/>
    <col min="6" max="6" width="14.7109375" style="1" customWidth="1"/>
    <col min="7" max="7" width="12.85546875" style="1" customWidth="1"/>
    <col min="8" max="8" width="6.7109375" style="1" customWidth="1"/>
    <col min="9" max="16384" width="9.140625" style="1"/>
  </cols>
  <sheetData>
    <row r="1" spans="1:7" ht="77.45" customHeight="1">
      <c r="A1" s="7"/>
      <c r="B1" s="7"/>
      <c r="C1" s="7"/>
      <c r="D1" s="66" t="s">
        <v>96</v>
      </c>
      <c r="E1" s="66"/>
      <c r="F1" s="66"/>
      <c r="G1" s="66"/>
    </row>
    <row r="2" spans="1:7" ht="10.15" customHeight="1">
      <c r="A2" s="7"/>
      <c r="B2" s="7"/>
      <c r="C2" s="7"/>
      <c r="D2" s="7"/>
      <c r="E2" s="7"/>
      <c r="F2" s="7"/>
      <c r="G2" s="7"/>
    </row>
    <row r="3" spans="1:7" ht="46.5" customHeight="1">
      <c r="A3" s="114" t="s">
        <v>46</v>
      </c>
      <c r="B3" s="114"/>
      <c r="C3" s="114"/>
      <c r="D3" s="114"/>
      <c r="E3" s="114"/>
      <c r="F3" s="114"/>
      <c r="G3" s="114"/>
    </row>
    <row r="4" spans="1:7" ht="9.6" customHeight="1">
      <c r="A4" s="7"/>
      <c r="B4" s="7"/>
      <c r="C4" s="7"/>
      <c r="D4" s="7"/>
      <c r="E4" s="7"/>
      <c r="F4" s="7"/>
      <c r="G4" s="7"/>
    </row>
    <row r="5" spans="1:7" ht="14.25" customHeight="1">
      <c r="A5" s="88" t="s">
        <v>34</v>
      </c>
      <c r="B5" s="88" t="s">
        <v>35</v>
      </c>
      <c r="C5" s="88" t="s">
        <v>36</v>
      </c>
      <c r="D5" s="88" t="s">
        <v>45</v>
      </c>
      <c r="E5" s="88"/>
      <c r="F5" s="88"/>
      <c r="G5" s="88"/>
    </row>
    <row r="6" spans="1:7">
      <c r="A6" s="88"/>
      <c r="B6" s="88"/>
      <c r="C6" s="88"/>
      <c r="D6" s="53">
        <v>2020</v>
      </c>
      <c r="E6" s="53">
        <v>2021</v>
      </c>
      <c r="F6" s="53">
        <v>2022</v>
      </c>
      <c r="G6" s="53" t="s">
        <v>94</v>
      </c>
    </row>
    <row r="7" spans="1:7" ht="36.75" customHeight="1">
      <c r="A7" s="116" t="s">
        <v>27</v>
      </c>
      <c r="B7" s="116" t="s">
        <v>70</v>
      </c>
      <c r="C7" s="54" t="s">
        <v>37</v>
      </c>
      <c r="D7" s="55">
        <f>D9+D10+D12</f>
        <v>7506.2999999999993</v>
      </c>
      <c r="E7" s="55">
        <f>E9+E10+E12</f>
        <v>7506.2999999999993</v>
      </c>
      <c r="F7" s="55">
        <f>F9+F10+F12</f>
        <v>7506.2999999999993</v>
      </c>
      <c r="G7" s="55">
        <f>SUM(D7:F7)</f>
        <v>22518.899999999998</v>
      </c>
    </row>
    <row r="8" spans="1:7">
      <c r="A8" s="117"/>
      <c r="B8" s="117"/>
      <c r="C8" s="54" t="s">
        <v>38</v>
      </c>
      <c r="D8" s="55"/>
      <c r="E8" s="55"/>
      <c r="F8" s="55"/>
      <c r="G8" s="55"/>
    </row>
    <row r="9" spans="1:7">
      <c r="A9" s="117"/>
      <c r="B9" s="117"/>
      <c r="C9" s="54" t="s">
        <v>39</v>
      </c>
      <c r="D9" s="55">
        <v>0</v>
      </c>
      <c r="E9" s="55">
        <v>0</v>
      </c>
      <c r="F9" s="55">
        <v>0</v>
      </c>
      <c r="G9" s="55">
        <f t="shared" ref="G9:G28" si="0">SUM(D9:F9)</f>
        <v>0</v>
      </c>
    </row>
    <row r="10" spans="1:7">
      <c r="A10" s="117"/>
      <c r="B10" s="117"/>
      <c r="C10" s="54" t="s">
        <v>40</v>
      </c>
      <c r="D10" s="55">
        <f>D25+D32+D14</f>
        <v>4003.7</v>
      </c>
      <c r="E10" s="55">
        <f t="shared" ref="E10:F10" si="1">E25+E32+E14</f>
        <v>4003.7</v>
      </c>
      <c r="F10" s="55">
        <f t="shared" si="1"/>
        <v>4003.7</v>
      </c>
      <c r="G10" s="55">
        <f t="shared" si="0"/>
        <v>12011.099999999999</v>
      </c>
    </row>
    <row r="11" spans="1:7" s="6" customFormat="1">
      <c r="A11" s="117"/>
      <c r="B11" s="117"/>
      <c r="C11" s="54" t="s">
        <v>86</v>
      </c>
      <c r="D11" s="55"/>
      <c r="E11" s="55"/>
      <c r="F11" s="55"/>
      <c r="G11" s="55"/>
    </row>
    <row r="12" spans="1:7">
      <c r="A12" s="117"/>
      <c r="B12" s="117"/>
      <c r="C12" s="54" t="s">
        <v>41</v>
      </c>
      <c r="D12" s="55">
        <v>3502.6</v>
      </c>
      <c r="E12" s="55">
        <f>'Прил№1 к прогр'!I12</f>
        <v>3502.6</v>
      </c>
      <c r="F12" s="55">
        <f>'Прил№1 к прогр'!J12</f>
        <v>3502.6</v>
      </c>
      <c r="G12" s="55">
        <f t="shared" si="0"/>
        <v>10507.8</v>
      </c>
    </row>
    <row r="13" spans="1:7" s="6" customFormat="1">
      <c r="A13" s="118"/>
      <c r="B13" s="118"/>
      <c r="C13" s="54" t="s">
        <v>42</v>
      </c>
      <c r="D13" s="55"/>
      <c r="E13" s="55"/>
      <c r="F13" s="55"/>
      <c r="G13" s="55"/>
    </row>
    <row r="14" spans="1:7">
      <c r="A14" s="119" t="s">
        <v>5</v>
      </c>
      <c r="B14" s="119" t="s">
        <v>68</v>
      </c>
      <c r="C14" s="56" t="s">
        <v>37</v>
      </c>
      <c r="D14" s="57">
        <v>55</v>
      </c>
      <c r="E14" s="57">
        <v>55</v>
      </c>
      <c r="F14" s="57">
        <v>55</v>
      </c>
      <c r="G14" s="57">
        <f t="shared" si="0"/>
        <v>165</v>
      </c>
    </row>
    <row r="15" spans="1:7">
      <c r="A15" s="120"/>
      <c r="B15" s="120"/>
      <c r="C15" s="56" t="s">
        <v>38</v>
      </c>
      <c r="D15" s="57"/>
      <c r="E15" s="57"/>
      <c r="F15" s="57"/>
      <c r="G15" s="57"/>
    </row>
    <row r="16" spans="1:7">
      <c r="A16" s="120"/>
      <c r="B16" s="120"/>
      <c r="C16" s="56" t="s">
        <v>43</v>
      </c>
      <c r="D16" s="57">
        <v>0</v>
      </c>
      <c r="E16" s="57">
        <v>0</v>
      </c>
      <c r="F16" s="57">
        <v>0</v>
      </c>
      <c r="G16" s="57">
        <f t="shared" si="0"/>
        <v>0</v>
      </c>
    </row>
    <row r="17" spans="1:7">
      <c r="A17" s="120"/>
      <c r="B17" s="120"/>
      <c r="C17" s="56" t="s">
        <v>40</v>
      </c>
      <c r="D17" s="57">
        <v>55</v>
      </c>
      <c r="E17" s="57">
        <v>55</v>
      </c>
      <c r="F17" s="57">
        <v>55</v>
      </c>
      <c r="G17" s="57">
        <f t="shared" si="0"/>
        <v>165</v>
      </c>
    </row>
    <row r="18" spans="1:7" s="6" customFormat="1">
      <c r="A18" s="120"/>
      <c r="B18" s="120"/>
      <c r="C18" s="56" t="s">
        <v>86</v>
      </c>
      <c r="D18" s="57"/>
      <c r="E18" s="57"/>
      <c r="F18" s="57"/>
      <c r="G18" s="57"/>
    </row>
    <row r="19" spans="1:7" ht="15" customHeight="1">
      <c r="A19" s="120"/>
      <c r="B19" s="120"/>
      <c r="C19" s="56" t="s">
        <v>44</v>
      </c>
      <c r="D19" s="57"/>
      <c r="E19" s="57"/>
      <c r="F19" s="57"/>
      <c r="G19" s="57"/>
    </row>
    <row r="20" spans="1:7" s="6" customFormat="1" ht="15" customHeight="1">
      <c r="A20" s="121"/>
      <c r="B20" s="121"/>
      <c r="C20" s="56" t="s">
        <v>42</v>
      </c>
      <c r="D20" s="57"/>
      <c r="E20" s="57"/>
      <c r="F20" s="57"/>
      <c r="G20" s="57"/>
    </row>
    <row r="21" spans="1:7">
      <c r="A21" s="119" t="s">
        <v>6</v>
      </c>
      <c r="B21" s="119" t="s">
        <v>97</v>
      </c>
      <c r="C21" s="56" t="s">
        <v>37</v>
      </c>
      <c r="D21" s="57">
        <v>3775.8</v>
      </c>
      <c r="E21" s="57">
        <f>'Прил№1 к прогр'!I16</f>
        <v>3775.7999999999997</v>
      </c>
      <c r="F21" s="57">
        <f>'Прил№1 к прогр'!J16</f>
        <v>3775.7999999999997</v>
      </c>
      <c r="G21" s="57">
        <f t="shared" si="0"/>
        <v>11327.4</v>
      </c>
    </row>
    <row r="22" spans="1:7">
      <c r="A22" s="120"/>
      <c r="B22" s="120"/>
      <c r="C22" s="56" t="s">
        <v>38</v>
      </c>
      <c r="D22" s="57"/>
      <c r="E22" s="57"/>
      <c r="F22" s="57"/>
      <c r="G22" s="57"/>
    </row>
    <row r="23" spans="1:7">
      <c r="A23" s="120"/>
      <c r="B23" s="120"/>
      <c r="C23" s="56" t="s">
        <v>43</v>
      </c>
      <c r="D23" s="57"/>
      <c r="E23" s="57"/>
      <c r="F23" s="57"/>
      <c r="G23" s="57"/>
    </row>
    <row r="24" spans="1:7" s="6" customFormat="1">
      <c r="A24" s="120"/>
      <c r="B24" s="120"/>
      <c r="C24" s="56" t="s">
        <v>86</v>
      </c>
      <c r="D24" s="57"/>
      <c r="E24" s="57"/>
      <c r="F24" s="57"/>
      <c r="G24" s="57"/>
    </row>
    <row r="25" spans="1:7">
      <c r="A25" s="120"/>
      <c r="B25" s="120"/>
      <c r="C25" s="56" t="s">
        <v>40</v>
      </c>
      <c r="D25" s="57">
        <v>273.2</v>
      </c>
      <c r="E25" s="57">
        <f>'Прил№1 к прогр'!I18</f>
        <v>273.2</v>
      </c>
      <c r="F25" s="57">
        <f>'Прил№1 к прогр'!J18</f>
        <v>273.2</v>
      </c>
      <c r="G25" s="57">
        <f t="shared" si="0"/>
        <v>819.59999999999991</v>
      </c>
    </row>
    <row r="26" spans="1:7">
      <c r="A26" s="120"/>
      <c r="B26" s="120"/>
      <c r="C26" s="56" t="s">
        <v>44</v>
      </c>
      <c r="D26" s="57">
        <v>3502.6</v>
      </c>
      <c r="E26" s="57">
        <f>'Прил№1 к прогр'!I17</f>
        <v>3502.6</v>
      </c>
      <c r="F26" s="57">
        <f>'Прил№1 к прогр'!J17</f>
        <v>3502.6</v>
      </c>
      <c r="G26" s="57">
        <f t="shared" si="0"/>
        <v>10507.8</v>
      </c>
    </row>
    <row r="27" spans="1:7" s="6" customFormat="1">
      <c r="A27" s="121"/>
      <c r="B27" s="121"/>
      <c r="C27" s="56" t="s">
        <v>42</v>
      </c>
      <c r="D27" s="57"/>
      <c r="E27" s="57"/>
      <c r="F27" s="57"/>
      <c r="G27" s="57"/>
    </row>
    <row r="28" spans="1:7" ht="13.9" customHeight="1">
      <c r="A28" s="88" t="s">
        <v>33</v>
      </c>
      <c r="B28" s="88" t="s">
        <v>69</v>
      </c>
      <c r="C28" s="56" t="s">
        <v>37</v>
      </c>
      <c r="D28" s="57">
        <f>'Прил№1 к прогр'!H19</f>
        <v>3675.5</v>
      </c>
      <c r="E28" s="57">
        <f>'Прил№1 к прогр'!I19</f>
        <v>3675.5</v>
      </c>
      <c r="F28" s="57">
        <f>'Прил№1 к прогр'!J19</f>
        <v>3675.5</v>
      </c>
      <c r="G28" s="57">
        <f t="shared" si="0"/>
        <v>11026.5</v>
      </c>
    </row>
    <row r="29" spans="1:7">
      <c r="A29" s="88"/>
      <c r="B29" s="88"/>
      <c r="C29" s="56" t="s">
        <v>38</v>
      </c>
      <c r="D29" s="57"/>
      <c r="E29" s="57"/>
      <c r="F29" s="57"/>
      <c r="G29" s="57"/>
    </row>
    <row r="30" spans="1:7">
      <c r="A30" s="88"/>
      <c r="B30" s="88"/>
      <c r="C30" s="56" t="s">
        <v>43</v>
      </c>
      <c r="D30" s="57"/>
      <c r="E30" s="57"/>
      <c r="F30" s="57"/>
      <c r="G30" s="57"/>
    </row>
    <row r="31" spans="1:7" s="6" customFormat="1">
      <c r="A31" s="88"/>
      <c r="B31" s="88"/>
      <c r="C31" s="56" t="s">
        <v>86</v>
      </c>
      <c r="D31" s="57"/>
      <c r="E31" s="57"/>
      <c r="F31" s="57"/>
      <c r="G31" s="57"/>
    </row>
    <row r="32" spans="1:7">
      <c r="A32" s="88"/>
      <c r="B32" s="88"/>
      <c r="C32" s="56" t="s">
        <v>40</v>
      </c>
      <c r="D32" s="57">
        <v>3675.5</v>
      </c>
      <c r="E32" s="57">
        <v>3675.5</v>
      </c>
      <c r="F32" s="57">
        <v>3675.5</v>
      </c>
      <c r="G32" s="57">
        <f>SUM(D32:F32)</f>
        <v>11026.5</v>
      </c>
    </row>
    <row r="33" spans="1:7">
      <c r="A33" s="88"/>
      <c r="B33" s="88"/>
      <c r="C33" s="56" t="s">
        <v>44</v>
      </c>
      <c r="D33" s="57"/>
      <c r="E33" s="57"/>
      <c r="F33" s="57"/>
      <c r="G33" s="57"/>
    </row>
    <row r="34" spans="1:7" s="6" customFormat="1">
      <c r="A34" s="88"/>
      <c r="B34" s="88"/>
      <c r="C34" s="56" t="s">
        <v>42</v>
      </c>
      <c r="D34" s="57"/>
      <c r="E34" s="57"/>
      <c r="F34" s="57"/>
      <c r="G34" s="57"/>
    </row>
    <row r="35" spans="1:7" ht="4.1500000000000004" customHeight="1">
      <c r="A35" s="7"/>
      <c r="B35" s="7"/>
      <c r="C35" s="7"/>
      <c r="D35" s="58"/>
      <c r="E35" s="58"/>
      <c r="F35" s="58"/>
      <c r="G35" s="58"/>
    </row>
    <row r="36" spans="1:7" ht="30" customHeight="1">
      <c r="A36" s="115" t="s">
        <v>99</v>
      </c>
      <c r="B36" s="115"/>
      <c r="C36" s="115"/>
      <c r="D36" s="115"/>
      <c r="E36" s="115"/>
      <c r="F36" s="115"/>
      <c r="G36" s="115"/>
    </row>
  </sheetData>
  <mergeCells count="15">
    <mergeCell ref="D1:G1"/>
    <mergeCell ref="A3:G3"/>
    <mergeCell ref="A36:G36"/>
    <mergeCell ref="A5:A6"/>
    <mergeCell ref="B5:B6"/>
    <mergeCell ref="C5:C6"/>
    <mergeCell ref="D5:G5"/>
    <mergeCell ref="A7:A13"/>
    <mergeCell ref="A28:A34"/>
    <mergeCell ref="B28:B34"/>
    <mergeCell ref="B7:B13"/>
    <mergeCell ref="B14:B20"/>
    <mergeCell ref="A14:A20"/>
    <mergeCell ref="A21:A27"/>
    <mergeCell ref="B21:B27"/>
  </mergeCells>
  <pageMargins left="0.74803149606299213" right="0.39370078740157483" top="0.43307086614173229" bottom="0.74803149606299213" header="0.27559055118110237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Прил№1 к паспорту</vt:lpstr>
      <vt:lpstr>Прил№2 к паспорту</vt:lpstr>
      <vt:lpstr>Прил№1 к прогр</vt:lpstr>
      <vt:lpstr>Прил№2 к прогр</vt:lpstr>
      <vt:lpstr>'Прил№1 к паспорту'!Область_печати</vt:lpstr>
      <vt:lpstr>'Прил№1 к прогр'!Область_печати</vt:lpstr>
      <vt:lpstr>'Прил№2 к паспорту'!Область_печати</vt:lpstr>
      <vt:lpstr>'Прил№2 к прогр'!Область_печати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shemykina</cp:lastModifiedBy>
  <cp:lastPrinted>2019-10-21T10:01:00Z</cp:lastPrinted>
  <dcterms:created xsi:type="dcterms:W3CDTF">2018-06-22T00:57:51Z</dcterms:created>
  <dcterms:modified xsi:type="dcterms:W3CDTF">2019-10-21T10:01:03Z</dcterms:modified>
</cp:coreProperties>
</file>